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bpub035\Desktop\ENERO 2025 UNIDAD DE TRANSPARENCIA\ART. 8, FR. VI, INCISO C. LAS OBRAS PUBLICAS\"/>
    </mc:Choice>
  </mc:AlternateContent>
  <bookViews>
    <workbookView xWindow="-120" yWindow="-120" windowWidth="29040" windowHeight="15840" tabRatio="608"/>
  </bookViews>
  <sheets>
    <sheet name="Hoja1" sheetId="1" r:id="rId1"/>
  </sheets>
  <externalReferences>
    <externalReference r:id="rId2"/>
    <externalReference r:id="rId3"/>
    <externalReference r:id="rId4"/>
  </externalReferenc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1" l="1"/>
  <c r="Q8" i="1" l="1"/>
  <c r="P8" i="1"/>
  <c r="G8" i="1"/>
  <c r="F8" i="1"/>
  <c r="E8" i="1"/>
  <c r="Q35" i="1"/>
  <c r="P35" i="1"/>
  <c r="M35" i="1"/>
  <c r="G35" i="1"/>
  <c r="F35" i="1"/>
  <c r="B35" i="1"/>
  <c r="Q34" i="1"/>
  <c r="P34" i="1"/>
  <c r="M34" i="1"/>
  <c r="G34" i="1"/>
  <c r="F34" i="1"/>
  <c r="E34" i="1"/>
  <c r="B34" i="1"/>
  <c r="Q33" i="1"/>
  <c r="P33" i="1"/>
  <c r="M33" i="1"/>
  <c r="G33" i="1"/>
  <c r="F33" i="1"/>
  <c r="E33" i="1"/>
  <c r="B33" i="1"/>
  <c r="Q32" i="1"/>
  <c r="P32" i="1"/>
  <c r="M32" i="1"/>
  <c r="G32" i="1"/>
  <c r="F32" i="1"/>
  <c r="E32" i="1"/>
  <c r="B32" i="1"/>
  <c r="Q31" i="1"/>
  <c r="P31" i="1"/>
  <c r="M31" i="1"/>
  <c r="G31" i="1"/>
  <c r="F31" i="1"/>
  <c r="E31" i="1"/>
  <c r="B31" i="1"/>
  <c r="Q30" i="1"/>
  <c r="P30" i="1"/>
  <c r="M30" i="1"/>
  <c r="L30" i="1"/>
  <c r="G30" i="1"/>
  <c r="F30" i="1"/>
  <c r="E30" i="1"/>
  <c r="B30" i="1"/>
  <c r="Q29" i="1"/>
  <c r="P29" i="1"/>
  <c r="M29" i="1"/>
  <c r="L29" i="1"/>
  <c r="G29" i="1"/>
  <c r="F29" i="1"/>
  <c r="E29" i="1"/>
  <c r="B29" i="1"/>
  <c r="Q28" i="1"/>
  <c r="P28" i="1"/>
  <c r="M28" i="1"/>
  <c r="L28" i="1"/>
  <c r="G28" i="1"/>
  <c r="F28" i="1"/>
  <c r="E28" i="1"/>
  <c r="B28" i="1"/>
  <c r="Q27" i="1"/>
  <c r="P27" i="1"/>
  <c r="M27" i="1"/>
  <c r="L27" i="1"/>
  <c r="G27" i="1"/>
  <c r="F27" i="1"/>
  <c r="E27" i="1"/>
  <c r="B27" i="1"/>
  <c r="P26" i="1"/>
  <c r="M26" i="1"/>
  <c r="L26" i="1"/>
  <c r="G26" i="1"/>
  <c r="F26" i="1"/>
  <c r="B26" i="1"/>
  <c r="L25" i="1"/>
  <c r="G25" i="1"/>
  <c r="F25" i="1"/>
  <c r="E25" i="1"/>
  <c r="B25" i="1"/>
  <c r="Q25" i="1"/>
  <c r="P25" i="1"/>
  <c r="Q24" i="1"/>
  <c r="P24" i="1"/>
  <c r="M24" i="1" a="1"/>
  <c r="M24" i="1" s="1"/>
  <c r="L24" i="1"/>
  <c r="G24" i="1"/>
  <c r="F24" i="1"/>
  <c r="E24" i="1"/>
  <c r="B24" i="1"/>
  <c r="G23" i="1"/>
  <c r="F23" i="1"/>
  <c r="E23" i="1"/>
  <c r="Q23" i="1"/>
  <c r="P23" i="1"/>
  <c r="M23" i="1"/>
  <c r="L23" i="1"/>
  <c r="B23" i="1"/>
  <c r="Q22" i="1"/>
  <c r="P22" i="1"/>
  <c r="M22" i="1"/>
  <c r="L22" i="1"/>
  <c r="G22" i="1"/>
  <c r="F22" i="1"/>
  <c r="E22" i="1"/>
  <c r="B22" i="1"/>
  <c r="Q21" i="1"/>
  <c r="P21" i="1"/>
  <c r="M21" i="1"/>
  <c r="L21" i="1"/>
  <c r="G21" i="1"/>
  <c r="F21" i="1"/>
  <c r="E21" i="1"/>
  <c r="B21" i="1"/>
  <c r="Q20" i="1"/>
  <c r="P20" i="1"/>
  <c r="L20" i="1"/>
  <c r="M20" i="1"/>
  <c r="G20" i="1"/>
  <c r="F20" i="1"/>
  <c r="E20" i="1"/>
  <c r="B20" i="1"/>
  <c r="Q19" i="1"/>
  <c r="P19" i="1"/>
  <c r="M19" i="1"/>
  <c r="G19" i="1"/>
  <c r="F19" i="1"/>
  <c r="E19" i="1"/>
  <c r="B19" i="1"/>
  <c r="Q18" i="1"/>
  <c r="P18" i="1"/>
  <c r="M18" i="1"/>
  <c r="G18" i="1"/>
  <c r="F18" i="1"/>
  <c r="E18" i="1"/>
  <c r="B18" i="1"/>
  <c r="Q17" i="1"/>
  <c r="P17" i="1"/>
  <c r="L17" i="1"/>
  <c r="M17" i="1"/>
  <c r="G17" i="1"/>
  <c r="F17" i="1"/>
  <c r="E17" i="1"/>
  <c r="B17" i="1"/>
  <c r="L9" i="1"/>
  <c r="E9" i="1" l="1"/>
  <c r="F9" i="1"/>
  <c r="M9" i="1"/>
  <c r="P9" i="1"/>
  <c r="Q9" i="1"/>
  <c r="B10" i="1"/>
  <c r="E10" i="1"/>
  <c r="F10" i="1"/>
  <c r="G10" i="1"/>
  <c r="M10" i="1"/>
  <c r="P10" i="1"/>
  <c r="Q10" i="1"/>
  <c r="B11" i="1"/>
  <c r="E11" i="1"/>
  <c r="F11" i="1"/>
  <c r="G11" i="1"/>
  <c r="M11" i="1"/>
  <c r="P11" i="1"/>
  <c r="Q11" i="1"/>
  <c r="B12" i="1"/>
  <c r="E12" i="1"/>
  <c r="F12" i="1"/>
  <c r="G12" i="1"/>
  <c r="M12" i="1"/>
  <c r="P12" i="1"/>
  <c r="Q12" i="1"/>
  <c r="B13" i="1"/>
  <c r="E13" i="1"/>
  <c r="F13" i="1"/>
  <c r="G13" i="1"/>
  <c r="M13" i="1"/>
  <c r="P13" i="1"/>
  <c r="Q13" i="1"/>
  <c r="E14" i="1"/>
  <c r="F14" i="1"/>
  <c r="G14" i="1"/>
  <c r="M14" i="1"/>
  <c r="P14" i="1"/>
  <c r="Q14" i="1"/>
  <c r="B15" i="1"/>
  <c r="E15" i="1"/>
  <c r="F15" i="1"/>
  <c r="G15" i="1"/>
  <c r="M15" i="1"/>
  <c r="P15" i="1"/>
  <c r="Q15" i="1"/>
  <c r="B16" i="1"/>
  <c r="E16" i="1"/>
  <c r="F16" i="1"/>
  <c r="M16" i="1"/>
  <c r="P16" i="1"/>
  <c r="Q16" i="1"/>
  <c r="G9" i="1" l="1"/>
  <c r="A9" i="1"/>
  <c r="B9" i="1"/>
  <c r="G16" i="1"/>
  <c r="M25" i="1"/>
</calcChain>
</file>

<file path=xl/sharedStrings.xml><?xml version="1.0" encoding="utf-8"?>
<sst xmlns="http://schemas.openxmlformats.org/spreadsheetml/2006/main" count="159" uniqueCount="85">
  <si>
    <t xml:space="preserve">H. AYUNTAMIENTO CONSTITUCIONAL DE PUERTO VALLARTA, JALISCO. </t>
  </si>
  <si>
    <t>2024-2027</t>
  </si>
  <si>
    <t>Reporte de Avance de Obras en Proceso del 01 al 31 de enero 2025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</si>
  <si>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</si>
  <si>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</si>
  <si>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</si>
  <si>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</si>
  <si>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</si>
  <si>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</si>
  <si>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</si>
  <si>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</si>
  <si>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</si>
  <si>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</si>
  <si>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</si>
  <si>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</si>
  <si>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</si>
  <si>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</si>
  <si>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</si>
  <si>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</si>
  <si>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</si>
  <si>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</si>
  <si>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>PV/DOP/CSS/28/2024</t>
  </si>
  <si>
    <t xml:space="preserve">PROCESO </t>
  </si>
  <si>
    <t xml:space="preserve">TERMINADA </t>
  </si>
  <si>
    <t xml:space="preserve">TERMINACION ANTICIPADA </t>
  </si>
  <si>
    <t>PAVIMENTACION CON EMPEDRADO AHOGADO EN MORTERO EN LA CALLE ITALIA ENTRE LA C. 8 DE MAYO Y C. 24 DE JUNIO, EN LA COLONIA LOMAS DEL COAPINOLE, PUERTO VALLARTA, JALISCO</t>
  </si>
  <si>
    <t>PAVIMENTACION A BASE DE CONCRETO ESTRIADO DE LA CALLE ABASOLO ENTRE LA CALLE ECUADOR Y CALLE ALDAMA. COL. EL CERRO, PUERTO VALLARTA,JALISCO</t>
  </si>
  <si>
    <t>CONSTRUCCION DE PASO DE AGUA PLUVIAL SOBRE LA AV.POETAS EN EL CADENAMIENTO 0+310 CASI ESQUINA CON AV. MEXICO, EN PUERTO VALLARTA, JAL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</si>
  <si>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</si>
  <si>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</si>
  <si>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</si>
  <si>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</si>
  <si>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</si>
  <si>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</si>
  <si>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PAVIMENTACION A BASE DE CONCRETO HIDRAULICO EN CALLE MANUEL M. DIEGUEZ ENTRE CARRETERA A TEPIC 200 Y CARRETERA A LAS PALMAS, PUERTO VALLARTA, JALISCO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</si>
  <si>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</si>
  <si>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</si>
  <si>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</si>
  <si>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</si>
  <si>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</si>
  <si>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</si>
  <si>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</si>
  <si>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</si>
  <si>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</si>
  <si>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</si>
  <si>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</si>
  <si>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</si>
  <si>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</si>
  <si>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</si>
  <si>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</si>
  <si>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</si>
  <si>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</si>
  <si>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</si>
  <si>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</si>
  <si>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</si>
  <si>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</si>
  <si>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</si>
  <si>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</si>
  <si>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</si>
  <si>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</si>
  <si>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</si>
  <si>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</si>
  <si>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</si>
  <si>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</si>
  <si>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</si>
  <si>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</si>
  <si>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</si>
  <si>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</si>
  <si>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</si>
  <si>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</si>
  <si>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</si>
  <si>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</si>
  <si>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</si>
  <si>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</si>
  <si>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</si>
  <si>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</si>
  <si>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</si>
  <si>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</si>
  <si>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</si>
  <si>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</si>
  <si>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</si>
  <si>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</si>
  <si>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NÚMERO DE OBRA</t>
  </si>
  <si>
    <t>PUERTO VALLARTA, JALISCO</t>
  </si>
  <si>
    <t>FAISM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</si>
</sst>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#,##0_ ;\-#,##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242424"/>
      <name val="Arial"/>
      <family val="2"/>
    </font>
    <font>
      <b/>
      <sz val="12"/>
      <color theme="6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7">
    <xf numFmtId="0" fontId="0" fillId="0" borderId="0" xfId="0"/>
    <xf numFmtId="0" fontId="3" fillId="0" borderId="1" xfId="0" applyFont="1" applyBorder="1" applyAlignment="1">
      <alignment wrapText="1"/>
    </xf>
    <xf numFmtId="14" fontId="4" fillId="0" borderId="1" xfId="0" applyNumberFormat="1" applyFont="1" applyBorder="1" applyAlignment="1">
      <alignment horizontal="center" vertical="center" wrapText="1"/>
    </xf>
    <xf numFmtId="44" fontId="4" fillId="0" borderId="1" xfId="4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 wrapText="1"/>
    </xf>
    <xf numFmtId="44" fontId="4" fillId="0" borderId="1" xfId="4" applyFont="1" applyBorder="1" applyAlignment="1">
      <alignment horizontal="justify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4" fontId="4" fillId="0" borderId="1" xfId="4" applyFont="1" applyBorder="1" applyAlignment="1">
      <alignment vertical="center" wrapText="1"/>
    </xf>
    <xf numFmtId="0" fontId="3" fillId="0" borderId="1" xfId="0" applyFont="1" applyBorder="1" applyAlignment="1">
      <alignment horizontal="justify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5" fillId="2" borderId="1" xfId="2" applyFont="1" applyFill="1" applyBorder="1" applyAlignment="1">
      <alignment horizontal="center" vertical="center" wrapText="1"/>
    </xf>
    <xf numFmtId="43" fontId="5" fillId="2" borderId="1" xfId="3" applyFont="1" applyFill="1" applyBorder="1" applyAlignment="1">
      <alignment horizontal="center" vertical="center" wrapText="1"/>
    </xf>
    <xf numFmtId="165" fontId="5" fillId="2" borderId="1" xfId="3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44" fontId="5" fillId="0" borderId="1" xfId="2" applyFont="1" applyFill="1" applyBorder="1" applyAlignment="1">
      <alignment horizontal="center" vertical="center" wrapText="1"/>
    </xf>
    <xf numFmtId="168" fontId="6" fillId="0" borderId="1" xfId="2" applyNumberFormat="1" applyFont="1" applyFill="1" applyBorder="1" applyAlignment="1">
      <alignment horizontal="center" vertical="center" wrapText="1"/>
    </xf>
    <xf numFmtId="43" fontId="6" fillId="0" borderId="1" xfId="3" applyFont="1" applyFill="1" applyBorder="1" applyAlignment="1">
      <alignment horizontal="left" vertical="center" wrapText="1"/>
    </xf>
    <xf numFmtId="9" fontId="6" fillId="0" borderId="1" xfId="1" applyFont="1" applyFill="1" applyBorder="1" applyAlignment="1">
      <alignment horizontal="center" vertical="center" wrapText="1"/>
    </xf>
    <xf numFmtId="10" fontId="6" fillId="0" borderId="1" xfId="1" applyNumberFormat="1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4" fontId="5" fillId="0" borderId="1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5" fillId="0" borderId="13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justify" vertical="center" wrapText="1"/>
    </xf>
    <xf numFmtId="44" fontId="5" fillId="0" borderId="4" xfId="0" applyNumberFormat="1" applyFont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44" fontId="5" fillId="0" borderId="4" xfId="2" applyFont="1" applyFill="1" applyBorder="1" applyAlignment="1">
      <alignment vertical="center" wrapText="1"/>
    </xf>
    <xf numFmtId="3" fontId="6" fillId="0" borderId="4" xfId="2" applyNumberFormat="1" applyFont="1" applyFill="1" applyBorder="1" applyAlignment="1">
      <alignment horizontal="center" vertical="center" wrapText="1"/>
    </xf>
    <xf numFmtId="44" fontId="6" fillId="0" borderId="4" xfId="2" applyFont="1" applyFill="1" applyBorder="1" applyAlignment="1">
      <alignment horizontal="justify" vertical="center" wrapText="1"/>
    </xf>
    <xf numFmtId="9" fontId="6" fillId="0" borderId="4" xfId="1" applyFont="1" applyFill="1" applyBorder="1" applyAlignment="1">
      <alignment horizontal="center" vertical="center" wrapText="1"/>
    </xf>
    <xf numFmtId="10" fontId="6" fillId="0" borderId="4" xfId="1" applyNumberFormat="1" applyFont="1" applyFill="1" applyBorder="1" applyAlignment="1">
      <alignment horizontal="center" vertical="center" wrapText="1"/>
    </xf>
    <xf numFmtId="14" fontId="5" fillId="0" borderId="4" xfId="1" applyNumberFormat="1" applyFont="1" applyFill="1" applyBorder="1" applyAlignment="1">
      <alignment horizontal="center" vertical="center" wrapText="1"/>
    </xf>
    <xf numFmtId="14" fontId="5" fillId="0" borderId="1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44" fontId="4" fillId="0" borderId="2" xfId="4" applyFont="1" applyBorder="1" applyAlignment="1">
      <alignment horizontal="left" vertical="center" wrapText="1"/>
    </xf>
    <xf numFmtId="166" fontId="3" fillId="0" borderId="2" xfId="0" applyNumberFormat="1" applyFont="1" applyBorder="1" applyAlignment="1">
      <alignment vertical="center" wrapText="1"/>
    </xf>
    <xf numFmtId="166" fontId="4" fillId="0" borderId="2" xfId="0" applyNumberFormat="1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44" fontId="5" fillId="0" borderId="3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wrapText="1"/>
    </xf>
    <xf numFmtId="9" fontId="3" fillId="0" borderId="2" xfId="0" applyNumberFormat="1" applyFont="1" applyBorder="1" applyAlignment="1">
      <alignment horizontal="center" vertical="center" wrapText="1"/>
    </xf>
    <xf numFmtId="9" fontId="3" fillId="0" borderId="2" xfId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44" fontId="4" fillId="0" borderId="9" xfId="0" applyNumberFormat="1" applyFont="1" applyBorder="1" applyAlignment="1">
      <alignment horizontal="left" vertical="center" wrapText="1"/>
    </xf>
    <xf numFmtId="44" fontId="3" fillId="0" borderId="9" xfId="0" applyNumberFormat="1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3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10" fontId="3" fillId="0" borderId="9" xfId="1" applyNumberFormat="1" applyFont="1" applyFill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165" fontId="3" fillId="0" borderId="9" xfId="3" applyNumberFormat="1" applyFont="1" applyBorder="1" applyAlignment="1">
      <alignment horizontal="justify" vertical="center" wrapText="1"/>
    </xf>
    <xf numFmtId="0" fontId="4" fillId="0" borderId="9" xfId="0" applyFont="1" applyBorder="1" applyAlignment="1">
      <alignment vertical="center" wrapText="1"/>
    </xf>
    <xf numFmtId="3" fontId="3" fillId="0" borderId="9" xfId="0" applyNumberFormat="1" applyFont="1" applyBorder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9" fontId="3" fillId="0" borderId="9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65" fontId="3" fillId="0" borderId="2" xfId="3" applyNumberFormat="1" applyFont="1" applyBorder="1" applyAlignment="1">
      <alignment horizontal="justify" vertical="center" wrapText="1"/>
    </xf>
    <xf numFmtId="44" fontId="4" fillId="0" borderId="2" xfId="4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wrapText="1"/>
    </xf>
    <xf numFmtId="0" fontId="4" fillId="0" borderId="2" xfId="0" applyFont="1" applyBorder="1" applyAlignment="1">
      <alignment horizontal="center" wrapText="1"/>
    </xf>
    <xf numFmtId="3" fontId="3" fillId="0" borderId="2" xfId="0" applyNumberFormat="1" applyFont="1" applyBorder="1" applyAlignment="1">
      <alignment horizontal="center" vertical="center" wrapText="1"/>
    </xf>
    <xf numFmtId="43" fontId="3" fillId="0" borderId="2" xfId="3" applyFont="1" applyBorder="1" applyAlignment="1">
      <alignment horizontal="center" vertical="center"/>
    </xf>
    <xf numFmtId="9" fontId="3" fillId="0" borderId="2" xfId="3" applyNumberFormat="1" applyFont="1" applyBorder="1" applyAlignment="1">
      <alignment horizontal="center" vertical="center" wrapText="1"/>
    </xf>
    <xf numFmtId="14" fontId="4" fillId="0" borderId="2" xfId="3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167" fontId="3" fillId="0" borderId="2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9" fontId="3" fillId="0" borderId="2" xfId="1" applyFont="1" applyFill="1" applyBorder="1" applyAlignment="1">
      <alignment horizontal="center" vertical="center" wrapText="1"/>
    </xf>
    <xf numFmtId="10" fontId="3" fillId="0" borderId="9" xfId="1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wrapText="1"/>
    </xf>
    <xf numFmtId="0" fontId="4" fillId="0" borderId="9" xfId="0" applyFont="1" applyBorder="1" applyAlignment="1">
      <alignment horizontal="left" vertical="center" wrapText="1"/>
    </xf>
    <xf numFmtId="44" fontId="4" fillId="0" borderId="9" xfId="4" applyFont="1" applyBorder="1" applyAlignment="1">
      <alignment horizontal="center" vertical="center" wrapText="1"/>
    </xf>
    <xf numFmtId="167" fontId="3" fillId="0" borderId="9" xfId="0" applyNumberFormat="1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9" fontId="3" fillId="0" borderId="9" xfId="0" applyNumberFormat="1" applyFont="1" applyFill="1" applyBorder="1" applyAlignment="1">
      <alignment horizontal="center" vertical="center" wrapText="1"/>
    </xf>
    <xf numFmtId="167" fontId="4" fillId="0" borderId="9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4" fontId="6" fillId="0" borderId="3" xfId="2" applyFont="1" applyFill="1" applyBorder="1" applyAlignment="1">
      <alignment horizontal="center" vertical="center" wrapText="1"/>
    </xf>
    <xf numFmtId="10" fontId="3" fillId="0" borderId="9" xfId="0" applyNumberFormat="1" applyFont="1" applyBorder="1" applyAlignment="1">
      <alignment horizontal="center" vertical="center" wrapText="1"/>
    </xf>
    <xf numFmtId="44" fontId="4" fillId="0" borderId="9" xfId="4" applyFont="1" applyBorder="1" applyAlignment="1">
      <alignment horizontal="left" vertical="center" wrapText="1"/>
    </xf>
    <xf numFmtId="44" fontId="5" fillId="0" borderId="11" xfId="2" applyFont="1" applyFill="1" applyBorder="1" applyAlignment="1">
      <alignment vertical="center" wrapText="1"/>
    </xf>
    <xf numFmtId="44" fontId="3" fillId="0" borderId="9" xfId="2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44" fontId="4" fillId="0" borderId="2" xfId="0" applyNumberFormat="1" applyFont="1" applyBorder="1" applyAlignment="1">
      <alignment horizontal="center" vertical="center" wrapText="1"/>
    </xf>
    <xf numFmtId="44" fontId="3" fillId="0" borderId="2" xfId="2" applyFont="1" applyBorder="1" applyAlignment="1">
      <alignment wrapText="1"/>
    </xf>
    <xf numFmtId="165" fontId="3" fillId="0" borderId="2" xfId="3" applyNumberFormat="1" applyFont="1" applyBorder="1" applyAlignment="1">
      <alignment horizontal="center" wrapText="1"/>
    </xf>
    <xf numFmtId="9" fontId="3" fillId="0" borderId="2" xfId="1" applyFont="1" applyFill="1" applyBorder="1" applyAlignment="1">
      <alignment horizontal="center" wrapText="1"/>
    </xf>
    <xf numFmtId="0" fontId="3" fillId="0" borderId="2" xfId="0" applyFont="1" applyBorder="1" applyAlignment="1">
      <alignment horizontal="left" vertical="center" wrapText="1"/>
    </xf>
    <xf numFmtId="44" fontId="4" fillId="0" borderId="2" xfId="0" applyNumberFormat="1" applyFont="1" applyBorder="1" applyAlignment="1">
      <alignment vertical="center" wrapText="1"/>
    </xf>
    <xf numFmtId="44" fontId="3" fillId="0" borderId="2" xfId="2" applyFont="1" applyBorder="1" applyAlignment="1">
      <alignment vertical="center" wrapText="1"/>
    </xf>
    <xf numFmtId="10" fontId="3" fillId="0" borderId="2" xfId="1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9" fontId="3" fillId="0" borderId="2" xfId="0" applyNumberFormat="1" applyFont="1" applyFill="1" applyBorder="1" applyAlignment="1">
      <alignment horizontal="center" wrapText="1"/>
    </xf>
    <xf numFmtId="0" fontId="3" fillId="0" borderId="9" xfId="0" applyFont="1" applyBorder="1" applyAlignment="1">
      <alignment horizontal="left" wrapText="1"/>
    </xf>
    <xf numFmtId="44" fontId="4" fillId="0" borderId="9" xfId="0" applyNumberFormat="1" applyFont="1" applyBorder="1" applyAlignment="1">
      <alignment horizontal="center" vertical="center" wrapText="1"/>
    </xf>
    <xf numFmtId="165" fontId="3" fillId="0" borderId="9" xfId="3" applyNumberFormat="1" applyFont="1" applyBorder="1" applyAlignment="1">
      <alignment horizontal="center" wrapText="1"/>
    </xf>
    <xf numFmtId="3" fontId="4" fillId="0" borderId="9" xfId="0" applyNumberFormat="1" applyFont="1" applyFill="1" applyBorder="1" applyAlignment="1">
      <alignment horizontal="center" wrapText="1"/>
    </xf>
    <xf numFmtId="9" fontId="3" fillId="0" borderId="9" xfId="1" applyFont="1" applyFill="1" applyBorder="1" applyAlignment="1">
      <alignment horizontal="center" vertical="center" wrapText="1"/>
    </xf>
    <xf numFmtId="9" fontId="4" fillId="0" borderId="2" xfId="1" applyFont="1" applyFill="1" applyBorder="1" applyAlignment="1">
      <alignment horizontal="center" vertical="center" wrapText="1"/>
    </xf>
    <xf numFmtId="44" fontId="3" fillId="0" borderId="2" xfId="2" applyFont="1" applyBorder="1" applyAlignment="1">
      <alignment horizontal="center" vertical="center" wrapText="1"/>
    </xf>
    <xf numFmtId="44" fontId="3" fillId="0" borderId="9" xfId="2" applyFont="1" applyBorder="1" applyAlignment="1">
      <alignment horizontal="center" vertical="center" wrapText="1"/>
    </xf>
    <xf numFmtId="9" fontId="4" fillId="0" borderId="9" xfId="1" applyFont="1" applyFill="1" applyBorder="1" applyAlignment="1">
      <alignment horizontal="center" vertical="center" wrapText="1"/>
    </xf>
    <xf numFmtId="44" fontId="3" fillId="0" borderId="9" xfId="2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44" fontId="4" fillId="0" borderId="1" xfId="0" applyNumberFormat="1" applyFont="1" applyBorder="1" applyAlignment="1">
      <alignment horizontal="center" vertical="center" wrapText="1"/>
    </xf>
    <xf numFmtId="44" fontId="3" fillId="0" borderId="1" xfId="2" applyFont="1" applyBorder="1" applyAlignment="1">
      <alignment vertical="center" wrapText="1"/>
    </xf>
    <xf numFmtId="44" fontId="3" fillId="0" borderId="1" xfId="2" applyFont="1" applyBorder="1" applyAlignment="1">
      <alignment wrapText="1"/>
    </xf>
    <xf numFmtId="165" fontId="3" fillId="0" borderId="1" xfId="3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14" fontId="2" fillId="0" borderId="0" xfId="2" applyNumberFormat="1" applyFont="1" applyAlignment="1">
      <alignment horizontal="left" vertical="center" wrapText="1"/>
    </xf>
    <xf numFmtId="14" fontId="2" fillId="0" borderId="0" xfId="3" applyNumberFormat="1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164" fontId="8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S%20DE%20OBRA%2013%20DE%20ENER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"/>
    </sheetNames>
    <sheetDataSet>
      <sheetData sheetId="0">
        <row r="23">
          <cell r="B23" t="str">
            <v>CONSTRUCCION Y EDIFICACION PAOMI, S.A. DE C.V.</v>
          </cell>
          <cell r="D23" t="str">
            <v>Arq. Jose Domingo Valdes Aguilar</v>
          </cell>
          <cell r="E23">
            <v>5962117.6399999997</v>
          </cell>
          <cell r="M23">
            <v>45425</v>
          </cell>
          <cell r="N23">
            <v>45516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1">
          <cell r="A31" t="str">
            <v>PV/DOP/AD/44/2024</v>
          </cell>
          <cell r="B31" t="str">
            <v>IMPULSORA Y CONSTRUCTORA HS, A.A. DE C.V.</v>
          </cell>
          <cell r="D31" t="str">
            <v>Arq. Pedro Noe Castellón Hernández</v>
          </cell>
          <cell r="E31">
            <v>988142.02</v>
          </cell>
          <cell r="K31" t="str">
            <v>FONDOS MUNICIPALES (ICUS)</v>
          </cell>
          <cell r="M31">
            <v>45548</v>
          </cell>
          <cell r="N31">
            <v>45577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  <cell r="B18" t="str">
            <v>PROMOTORA DE INFRAESTRUCTIRA PVR, S. A. DE C. V</v>
          </cell>
          <cell r="D18" t="str">
            <v>Ing. Fernando Medina Jimenez</v>
          </cell>
          <cell r="E18">
            <v>1818857.12</v>
          </cell>
          <cell r="J18">
            <v>56800</v>
          </cell>
          <cell r="K18" t="str">
            <v xml:space="preserve">FONDOS MUNICIPALES  </v>
          </cell>
          <cell r="M18">
            <v>45604</v>
          </cell>
          <cell r="N18">
            <v>45694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tabSelected="1" topLeftCell="B1" zoomScale="70" zoomScaleNormal="70" workbookViewId="0">
      <pane xSplit="1" topLeftCell="C1" activePane="topRight" state="frozen"/>
      <selection activeCell="B4" sqref="B4"/>
      <selection pane="topRight" activeCell="C5" sqref="C5"/>
    </sheetView>
  </sheetViews>
  <sheetFormatPr baseColWidth="10" defaultRowHeight="14.25" x14ac:dyDescent="0.2"/>
  <cols>
    <col min="1" max="1" width="20.7109375" style="9" hidden="1" customWidth="1"/>
    <col min="2" max="2" width="27.28515625" style="9" bestFit="1" customWidth="1"/>
    <col min="3" max="3" width="121.42578125" style="9" bestFit="1" customWidth="1"/>
    <col min="4" max="4" width="40.85546875" style="9" customWidth="1"/>
    <col min="5" max="6" width="36.7109375" style="9" bestFit="1" customWidth="1"/>
    <col min="7" max="7" width="28.28515625" style="9" bestFit="1" customWidth="1"/>
    <col min="8" max="18" width="25.7109375" style="9" customWidth="1"/>
    <col min="19" max="16384" width="11.42578125" style="9"/>
  </cols>
  <sheetData>
    <row r="1" spans="1:19" ht="15.75" x14ac:dyDescent="0.25">
      <c r="F1" s="138"/>
      <c r="G1" s="138"/>
      <c r="H1" s="138"/>
      <c r="I1" s="138"/>
      <c r="J1" s="138"/>
      <c r="K1" s="138"/>
      <c r="L1" s="138"/>
      <c r="M1" s="138"/>
      <c r="N1" s="138"/>
    </row>
    <row r="2" spans="1:19" ht="23.25" customHeight="1" x14ac:dyDescent="0.2">
      <c r="F2" s="142" t="s">
        <v>0</v>
      </c>
      <c r="G2" s="142"/>
      <c r="H2" s="142"/>
      <c r="I2" s="142"/>
      <c r="J2" s="142"/>
      <c r="K2" s="142"/>
      <c r="L2" s="142"/>
      <c r="M2" s="142"/>
      <c r="N2" s="142"/>
    </row>
    <row r="3" spans="1:19" ht="15.75" x14ac:dyDescent="0.2">
      <c r="A3" s="17"/>
      <c r="B3" s="17"/>
      <c r="C3" s="17"/>
      <c r="D3" s="17"/>
      <c r="E3" s="17"/>
      <c r="F3" s="142" t="s">
        <v>1</v>
      </c>
      <c r="G3" s="142"/>
      <c r="H3" s="142"/>
      <c r="I3" s="142"/>
      <c r="J3" s="142"/>
      <c r="K3" s="142"/>
      <c r="L3" s="142"/>
      <c r="M3" s="142"/>
      <c r="N3" s="142"/>
      <c r="O3" s="18"/>
      <c r="P3" s="10"/>
      <c r="Q3" s="10"/>
      <c r="R3" s="10"/>
      <c r="S3" s="10"/>
    </row>
    <row r="4" spans="1:19" ht="15.75" x14ac:dyDescent="0.2">
      <c r="A4" s="17"/>
      <c r="B4" s="17"/>
      <c r="C4" s="17"/>
      <c r="D4" s="17"/>
      <c r="E4" s="17"/>
      <c r="F4" s="143"/>
      <c r="G4" s="143"/>
      <c r="H4" s="144"/>
      <c r="I4" s="144"/>
      <c r="J4" s="144"/>
      <c r="K4" s="144"/>
      <c r="L4" s="144"/>
      <c r="M4" s="144"/>
      <c r="N4" s="144"/>
      <c r="O4" s="18"/>
      <c r="P4" s="10"/>
      <c r="Q4" s="10"/>
      <c r="R4" s="10"/>
      <c r="S4" s="10"/>
    </row>
    <row r="5" spans="1:19" ht="15.75" x14ac:dyDescent="0.2">
      <c r="A5" s="17"/>
      <c r="B5" s="17"/>
      <c r="C5" s="17"/>
      <c r="D5" s="17"/>
      <c r="E5" s="17"/>
      <c r="F5" s="145" t="s">
        <v>2</v>
      </c>
      <c r="G5" s="145"/>
      <c r="H5" s="145"/>
      <c r="I5" s="145"/>
      <c r="J5" s="145"/>
      <c r="K5" s="145"/>
      <c r="L5" s="145"/>
      <c r="M5" s="145"/>
      <c r="N5" s="145"/>
      <c r="O5" s="18"/>
      <c r="P5" s="10"/>
      <c r="Q5" s="10"/>
      <c r="R5" s="10"/>
      <c r="S5" s="10"/>
    </row>
    <row r="6" spans="1:19" ht="15.75" x14ac:dyDescent="0.25">
      <c r="F6" s="138"/>
      <c r="G6" s="139"/>
      <c r="H6" s="140"/>
      <c r="I6" s="140"/>
      <c r="J6" s="140"/>
      <c r="K6" s="141"/>
      <c r="L6" s="138"/>
      <c r="M6" s="137"/>
      <c r="N6" s="138"/>
    </row>
    <row r="7" spans="1:19" s="1" customFormat="1" ht="75" x14ac:dyDescent="0.2">
      <c r="A7" s="19" t="s">
        <v>11</v>
      </c>
      <c r="B7" s="19" t="s">
        <v>82</v>
      </c>
      <c r="C7" s="19" t="s">
        <v>12</v>
      </c>
      <c r="D7" s="19" t="s">
        <v>3</v>
      </c>
      <c r="E7" s="19" t="s">
        <v>4</v>
      </c>
      <c r="F7" s="19" t="s">
        <v>5</v>
      </c>
      <c r="G7" s="20" t="s">
        <v>6</v>
      </c>
      <c r="H7" s="20" t="s">
        <v>7</v>
      </c>
      <c r="I7" s="20" t="s">
        <v>13</v>
      </c>
      <c r="J7" s="20" t="s">
        <v>8</v>
      </c>
      <c r="K7" s="20" t="s">
        <v>9</v>
      </c>
      <c r="L7" s="20" t="s">
        <v>10</v>
      </c>
      <c r="M7" s="21" t="s">
        <v>14</v>
      </c>
      <c r="N7" s="22" t="s">
        <v>15</v>
      </c>
      <c r="O7" s="22" t="s">
        <v>16</v>
      </c>
      <c r="P7" s="19" t="s">
        <v>17</v>
      </c>
      <c r="Q7" s="19" t="s">
        <v>18</v>
      </c>
      <c r="R7" s="23" t="s">
        <v>19</v>
      </c>
    </row>
    <row r="8" spans="1:19" ht="54.95" customHeight="1" x14ac:dyDescent="0.2">
      <c r="A8" s="24"/>
      <c r="B8" s="25" t="s">
        <v>21</v>
      </c>
      <c r="C8" s="26" t="s">
        <v>25</v>
      </c>
      <c r="D8" s="26" t="s">
        <v>83</v>
      </c>
      <c r="E8" s="27" t="str">
        <f>'[1]Avance de obra'!$B$23</f>
        <v>CONSTRUCCION Y EDIFICACION PAOMI, S.A. DE C.V.</v>
      </c>
      <c r="F8" s="27" t="str">
        <f>'[1]Avance de obra'!$D$23</f>
        <v>Arq. Jose Domingo Valdes Aguilar</v>
      </c>
      <c r="G8" s="28">
        <f>'[1]Avance de obra'!$E$23</f>
        <v>5962117.6399999997</v>
      </c>
      <c r="H8" s="28"/>
      <c r="I8" s="28">
        <v>949500</v>
      </c>
      <c r="J8" s="28"/>
      <c r="K8" s="28"/>
      <c r="L8" s="29">
        <v>6859</v>
      </c>
      <c r="M8" s="30" t="s">
        <v>84</v>
      </c>
      <c r="N8" s="31">
        <v>0.94</v>
      </c>
      <c r="O8" s="32">
        <v>0.91479999999999995</v>
      </c>
      <c r="P8" s="33">
        <f>'[1]Avance de obra'!$M$23</f>
        <v>45425</v>
      </c>
      <c r="Q8" s="34">
        <f>'[1]Avance de obra'!$N$23</f>
        <v>45516</v>
      </c>
      <c r="R8" s="35" t="s">
        <v>22</v>
      </c>
    </row>
    <row r="9" spans="1:19" ht="54.95" customHeight="1" x14ac:dyDescent="0.2">
      <c r="A9" s="36" t="str">
        <f>'[2]AVANCE DE OBRA 01 AL 31 DIC 24'!$A$30</f>
        <v>PV/DOP/CSS/43/2024</v>
      </c>
      <c r="B9" s="37" t="str">
        <f>'[2]AVANCE DE OBRA 01 AL 31 DIC 24'!$A$30</f>
        <v>PV/DOP/CSS/43/2024</v>
      </c>
      <c r="C9" s="38" t="s">
        <v>26</v>
      </c>
      <c r="D9" s="26" t="s">
        <v>83</v>
      </c>
      <c r="E9" s="39" t="str">
        <f>'[2]AVANCE DE OBRA 01 AL 31 DIC 24'!$B$30</f>
        <v xml:space="preserve">GRUPO CONSTRUCTOR EL REAL DEL ROSARIO, S.A. DE C.V. </v>
      </c>
      <c r="F9" s="39" t="str">
        <f>'[2]AVANCE DE OBRA 01 AL 31 DIC 24'!$D$30</f>
        <v xml:space="preserve">Ing. Aroon Michael Díaz Garcia </v>
      </c>
      <c r="G9" s="40">
        <f>'[2]AVANCE DE OBRA 01 AL 31 DIC 24'!$E$30</f>
        <v>3927560.92</v>
      </c>
      <c r="H9" s="41"/>
      <c r="I9" s="42">
        <v>1101417.48</v>
      </c>
      <c r="J9" s="41"/>
      <c r="K9" s="42"/>
      <c r="L9" s="43">
        <f>'[2]AVANCE DE OBRA 01 AL 31 DIC 24'!$J$30</f>
        <v>7719</v>
      </c>
      <c r="M9" s="44" t="str">
        <f>'[2]AVANCE DE OBRA 01 AL 31 DIC 24'!$K$30</f>
        <v>FONDOS MUNICIPALES (ICUS)</v>
      </c>
      <c r="N9" s="45">
        <v>0.35</v>
      </c>
      <c r="O9" s="46">
        <v>0.1782</v>
      </c>
      <c r="P9" s="47">
        <f>'[2]AVANCE DE OBRA 01 AL 31 DIC 24'!$M$30</f>
        <v>45544</v>
      </c>
      <c r="Q9" s="48">
        <f>'[2]AVANCE DE OBRA 01 AL 31 DIC 24'!$N$30</f>
        <v>45565</v>
      </c>
      <c r="R9" s="35" t="s">
        <v>22</v>
      </c>
    </row>
    <row r="10" spans="1:19" ht="54.95" customHeight="1" x14ac:dyDescent="0.2">
      <c r="A10" s="49"/>
      <c r="B10" s="50" t="str">
        <f>'[2]AVANCE DE OBRA 01 AL 31 DIC 24'!$A$31</f>
        <v>PV/DOP/AD/44/2024</v>
      </c>
      <c r="C10" s="51" t="s">
        <v>27</v>
      </c>
      <c r="D10" s="26" t="s">
        <v>83</v>
      </c>
      <c r="E10" s="52" t="str">
        <f>'[2]AVANCE DE OBRA 01 AL 31 DIC 24'!$B$31</f>
        <v>IMPULSORA Y CONSTRUCTORA HS, A.A. DE C.V.</v>
      </c>
      <c r="F10" s="52" t="str">
        <f>'[2]AVANCE DE OBRA 01 AL 31 DIC 24'!$D$31</f>
        <v>Arq. Pedro Noe Castellón Hernández</v>
      </c>
      <c r="G10" s="53">
        <f>'[2]AVANCE DE OBRA 01 AL 31 DIC 24'!$E$31</f>
        <v>988142.02</v>
      </c>
      <c r="H10" s="54"/>
      <c r="I10" s="55">
        <v>633682.26</v>
      </c>
      <c r="J10" s="56"/>
      <c r="K10" s="57"/>
      <c r="L10" s="58">
        <v>56800</v>
      </c>
      <c r="M10" s="52" t="str">
        <f>'[2]AVANCE DE OBRA 01 AL 31 DIC 24'!$K$31</f>
        <v>FONDOS MUNICIPALES (ICUS)</v>
      </c>
      <c r="N10" s="59">
        <v>1</v>
      </c>
      <c r="O10" s="60">
        <v>0</v>
      </c>
      <c r="P10" s="61">
        <f>'[2]AVANCE DE OBRA 01 AL 31 DIC 24'!$M$31</f>
        <v>45548</v>
      </c>
      <c r="Q10" s="62">
        <f>'[2]AVANCE DE OBRA 01 AL 31 DIC 24'!$N$31</f>
        <v>45577</v>
      </c>
      <c r="R10" s="35" t="s">
        <v>22</v>
      </c>
    </row>
    <row r="11" spans="1:19" ht="54.95" customHeight="1" x14ac:dyDescent="0.2">
      <c r="A11" s="63"/>
      <c r="B11" s="64" t="str">
        <f>'[2]AVANCE DE OBRA 01 AL 31 DIC 24'!$A$32</f>
        <v>DOP/CSS/01/2024</v>
      </c>
      <c r="C11" s="65" t="s">
        <v>28</v>
      </c>
      <c r="D11" s="26" t="s">
        <v>83</v>
      </c>
      <c r="E11" s="66" t="str">
        <f>'[2]AVANCE DE OBRA 01 AL 31 DIC 24'!$B$32</f>
        <v>GERANIOS ARQUINGENIEROS S.A. DE C.V.</v>
      </c>
      <c r="F11" s="66" t="str">
        <f>'[2]AVANCE DE OBRA 01 AL 31 DIC 24'!$D$32</f>
        <v>Arq. Bresly Anahi Quezada Navarrete</v>
      </c>
      <c r="G11" s="67">
        <f>'[2]AVANCE DE OBRA 01 AL 31 DIC 24'!$E$32</f>
        <v>12136982.720000001</v>
      </c>
      <c r="H11" s="68"/>
      <c r="I11" s="68"/>
      <c r="J11" s="69"/>
      <c r="K11" s="57"/>
      <c r="L11" s="70">
        <v>56800</v>
      </c>
      <c r="M11" s="71" t="str">
        <f>'[2]AVANCE DE OBRA 01 AL 31 DIC 24'!$K$32</f>
        <v>FONDOS MUNICIPALES</v>
      </c>
      <c r="N11" s="72">
        <v>0.92</v>
      </c>
      <c r="O11" s="73">
        <v>0.92730000000000001</v>
      </c>
      <c r="P11" s="74">
        <f>'[2]AVANCE DE OBRA 01 AL 31 DIC 24'!$M$32</f>
        <v>45628</v>
      </c>
      <c r="Q11" s="74">
        <f>'[2]AVANCE DE OBRA 01 AL 31 DIC 24'!$N$32</f>
        <v>45717</v>
      </c>
      <c r="R11" s="35" t="s">
        <v>22</v>
      </c>
    </row>
    <row r="12" spans="1:19" ht="54.95" customHeight="1" x14ac:dyDescent="0.2">
      <c r="A12" s="63"/>
      <c r="B12" s="64" t="str">
        <f>'[2]AVANCE DE OBRA 01 AL 31 DIC 24'!$A$33</f>
        <v>DOP/CSS/02/2024</v>
      </c>
      <c r="C12" s="75" t="s">
        <v>29</v>
      </c>
      <c r="D12" s="26" t="s">
        <v>83</v>
      </c>
      <c r="E12" s="76" t="str">
        <f>'[2]AVANCE DE OBRA 01 AL 31 DIC 24'!$B$33</f>
        <v>PATIÑO MAYOREO FERRELECTRICO, S. A. DE C. V.</v>
      </c>
      <c r="F12" s="66" t="str">
        <f>'[2]AVANCE DE OBRA 01 AL 31 DIC 24'!$D$33</f>
        <v>Arq. Bresly Anahi Quezada Navarrete</v>
      </c>
      <c r="G12" s="67">
        <f>'[2]AVANCE DE OBRA 01 AL 31 DIC 24'!$E$33</f>
        <v>6122322.7199999997</v>
      </c>
      <c r="H12" s="68"/>
      <c r="I12" s="68"/>
      <c r="J12" s="77"/>
      <c r="K12" s="57"/>
      <c r="L12" s="78">
        <v>56800</v>
      </c>
      <c r="M12" s="79" t="str">
        <f>'[2]AVANCE DE OBRA 01 AL 31 DIC 24'!$K$33</f>
        <v>FONDOS MUNICIPALES</v>
      </c>
      <c r="N12" s="80">
        <v>0.7</v>
      </c>
      <c r="O12" s="73">
        <v>0.39150000000000001</v>
      </c>
      <c r="P12" s="74">
        <f>'[2]AVANCE DE OBRA 01 AL 31 DIC 24'!$M$33</f>
        <v>45610</v>
      </c>
      <c r="Q12" s="74">
        <f>'[2]AVANCE DE OBRA 01 AL 31 DIC 24'!$N$33</f>
        <v>45700</v>
      </c>
      <c r="R12" s="35" t="s">
        <v>22</v>
      </c>
    </row>
    <row r="13" spans="1:19" ht="54.95" customHeight="1" x14ac:dyDescent="0.25">
      <c r="A13" s="56"/>
      <c r="B13" s="81" t="str">
        <f>'[2]AVANCE DE OBRA 01 AL 31 DIC 24'!$A$34</f>
        <v>DOP/CSS/03/2024</v>
      </c>
      <c r="C13" s="52" t="s">
        <v>30</v>
      </c>
      <c r="D13" s="26" t="s">
        <v>83</v>
      </c>
      <c r="E13" s="82" t="str">
        <f>'[2]AVANCE DE OBRA 01 AL 31 DIC 24'!$B$34</f>
        <v>TECNO ARRENDAMIENTOS Y CONSTRUCCIONS S.A DE C.V</v>
      </c>
      <c r="F13" s="52" t="str">
        <f>'[2]AVANCE DE OBRA 01 AL 31 DIC 24'!$D$34</f>
        <v xml:space="preserve">Ing. Aroon Michael Díaz Garcia </v>
      </c>
      <c r="G13" s="83">
        <f>'[2]AVANCE DE OBRA 01 AL 31 DIC 24'!$E$34</f>
        <v>6425098.9000000004</v>
      </c>
      <c r="H13" s="84"/>
      <c r="I13" s="84"/>
      <c r="J13" s="85"/>
      <c r="K13" s="57"/>
      <c r="L13" s="86">
        <v>1980</v>
      </c>
      <c r="M13" s="87" t="str">
        <f>'[2]AVANCE DE OBRA 01 AL 31 DIC 24'!$K$34</f>
        <v>FONDOS MUNICIPALES</v>
      </c>
      <c r="N13" s="88">
        <v>0.6</v>
      </c>
      <c r="O13" s="80">
        <v>0.16039999999999999</v>
      </c>
      <c r="P13" s="74">
        <f>'[2]AVANCE DE OBRA 01 AL 31 DIC 24'!$M$34</f>
        <v>45621</v>
      </c>
      <c r="Q13" s="89">
        <f>'[2]AVANCE DE OBRA 01 AL 31 DIC 24'!$N$34</f>
        <v>45720</v>
      </c>
      <c r="R13" s="35" t="s">
        <v>22</v>
      </c>
    </row>
    <row r="14" spans="1:19" ht="54.95" customHeight="1" x14ac:dyDescent="0.25">
      <c r="A14" s="90"/>
      <c r="B14" s="81" t="s">
        <v>20</v>
      </c>
      <c r="C14" s="52" t="s">
        <v>31</v>
      </c>
      <c r="D14" s="26" t="s">
        <v>83</v>
      </c>
      <c r="E14" s="82" t="str">
        <f>'[2]AVANCE DE OBRA 01 AL 31 DIC 24'!$B$35</f>
        <v>TERRACERIAS Y CAMINOS DE OCCIDENTE, S.A. de C.V.</v>
      </c>
      <c r="F14" s="52" t="str">
        <f>'[2]AVANCE DE OBRA 01 AL 31 DIC 24'!$D$35</f>
        <v>C. Pedro Noe Castellón Hernandéz</v>
      </c>
      <c r="G14" s="53">
        <f>'[2]AVANCE DE OBRA 01 AL 31 DIC 24'!$E$35</f>
        <v>9341932.5600000005</v>
      </c>
      <c r="H14" s="91"/>
      <c r="I14" s="91"/>
      <c r="J14" s="85"/>
      <c r="K14" s="57"/>
      <c r="L14" s="86">
        <v>1780</v>
      </c>
      <c r="M14" s="92" t="str">
        <f>'[2]AVANCE DE OBRA 01 AL 31 DIC 24'!$K$35</f>
        <v>FONDOS MUNICIPALES</v>
      </c>
      <c r="N14" s="60">
        <v>0.5</v>
      </c>
      <c r="O14" s="80">
        <v>0.48459999999999998</v>
      </c>
      <c r="P14" s="74">
        <f>'[2]AVANCE DE OBRA 01 AL 31 DIC 24'!$M$35</f>
        <v>45621</v>
      </c>
      <c r="Q14" s="61">
        <f>'[2]AVANCE DE OBRA 01 AL 31 DIC 24'!$N$35</f>
        <v>45740</v>
      </c>
      <c r="R14" s="35" t="s">
        <v>22</v>
      </c>
    </row>
    <row r="15" spans="1:19" ht="54.95" customHeight="1" x14ac:dyDescent="0.25">
      <c r="A15" s="90"/>
      <c r="B15" s="81" t="str">
        <f>'[2]AVANCE DE OBRA 01 AL 31 DIC 24'!$A$36</f>
        <v>DOP/CSS/05/2024</v>
      </c>
      <c r="C15" s="52" t="s">
        <v>32</v>
      </c>
      <c r="D15" s="26" t="s">
        <v>83</v>
      </c>
      <c r="E15" s="82" t="str">
        <f>'[2]AVANCE DE OBRA 01 AL 31 DIC 24'!$B$36</f>
        <v xml:space="preserve"> COMERCIALIZADORA PLECTO S.A. DE C.V.</v>
      </c>
      <c r="F15" s="52" t="str">
        <f>'[2]AVANCE DE OBRA 01 AL 31 DIC 24'!$D$36</f>
        <v>Ing. Fernando Medina Jimenez</v>
      </c>
      <c r="G15" s="53">
        <f>'[2]AVANCE DE OBRA 01 AL 31 DIC 24'!$E$36</f>
        <v>5876365.5599999996</v>
      </c>
      <c r="H15" s="91"/>
      <c r="I15" s="91"/>
      <c r="J15" s="85"/>
      <c r="K15" s="57"/>
      <c r="L15" s="86">
        <v>1000</v>
      </c>
      <c r="M15" s="92" t="str">
        <f>'[2]AVANCE DE OBRA 01 AL 31 DIC 24'!$K$36</f>
        <v>FONDOS MUNICIPALES</v>
      </c>
      <c r="N15" s="93">
        <v>0.34</v>
      </c>
      <c r="O15" s="94">
        <v>0.1142</v>
      </c>
      <c r="P15" s="74">
        <f>'[2]AVANCE DE OBRA 01 AL 31 DIC 24'!$M$36</f>
        <v>45621</v>
      </c>
      <c r="Q15" s="61">
        <f>'[2]AVANCE DE OBRA 01 AL 31 DIC 24'!$N$36</f>
        <v>45720</v>
      </c>
      <c r="R15" s="35" t="s">
        <v>22</v>
      </c>
    </row>
    <row r="16" spans="1:19" ht="71.25" x14ac:dyDescent="0.25">
      <c r="A16" s="95"/>
      <c r="B16" s="96" t="str">
        <f>'[2]AVANCE DE OBRA 01 AL 31 DIC 24'!$A$37</f>
        <v>DOP/CSS/06/2024</v>
      </c>
      <c r="C16" s="66" t="s">
        <v>33</v>
      </c>
      <c r="D16" s="26" t="s">
        <v>83</v>
      </c>
      <c r="E16" s="76" t="str">
        <f>'[2]AVANCE DE OBRA 01 AL 31 DIC 24'!$B$37</f>
        <v>JORGE ALBERTO ALTAMIRANO HERNANDEZ</v>
      </c>
      <c r="F16" s="66" t="str">
        <f>'[2]AVANCE DE OBRA 01 AL 31 DIC 24'!$D$37</f>
        <v xml:space="preserve">Ing. Daniel Arturo Betancourt Quintero </v>
      </c>
      <c r="G16" s="97">
        <f>'[2]AVANCE DE OBRA 01 AL 31 DIC 24'!$E$37</f>
        <v>5692845.3700000001</v>
      </c>
      <c r="H16" s="98"/>
      <c r="I16" s="98"/>
      <c r="J16" s="99"/>
      <c r="K16" s="57"/>
      <c r="L16" s="70">
        <v>56800</v>
      </c>
      <c r="M16" s="79" t="str">
        <f>'[2]AVANCE DE OBRA 01 AL 31 DIC 24'!$K$37</f>
        <v>FONDOS MUNICIPALES</v>
      </c>
      <c r="N16" s="100">
        <v>0.2</v>
      </c>
      <c r="O16" s="80">
        <v>0</v>
      </c>
      <c r="P16" s="74">
        <f>'[2]AVANCE DE OBRA 01 AL 31 DIC 24'!$M$37</f>
        <v>45621</v>
      </c>
      <c r="Q16" s="74">
        <f>'[2]AVANCE DE OBRA 01 AL 31 DIC 24'!$N$37</f>
        <v>45720</v>
      </c>
      <c r="R16" s="35" t="s">
        <v>22</v>
      </c>
    </row>
    <row r="17" spans="1:18" ht="54.95" customHeight="1" x14ac:dyDescent="0.2">
      <c r="A17" s="95"/>
      <c r="B17" s="96" t="str">
        <f>'[3]AVANCE DE OBRA 01 AL 31 DIC 24'!$A$18</f>
        <v>DOP/AD/07/2024</v>
      </c>
      <c r="C17" s="66" t="s">
        <v>34</v>
      </c>
      <c r="D17" s="26" t="s">
        <v>83</v>
      </c>
      <c r="E17" s="76" t="str">
        <f>'[3]AVANCE DE OBRA 01 AL 31 DIC 24'!$B$18</f>
        <v>PROMOTORA DE INFRAESTRUCTIRA PVR, S. A. DE C. V</v>
      </c>
      <c r="F17" s="66" t="str">
        <f>'[3]AVANCE DE OBRA 01 AL 31 DIC 24'!$D$18</f>
        <v>Ing. Fernando Medina Jimenez</v>
      </c>
      <c r="G17" s="97">
        <f>'[3]AVANCE DE OBRA 01 AL 31 DIC 24'!$E$18</f>
        <v>1818857.12</v>
      </c>
      <c r="H17" s="101">
        <v>1791165.41</v>
      </c>
      <c r="I17" s="98"/>
      <c r="J17" s="102">
        <v>755.11</v>
      </c>
      <c r="K17" s="103">
        <f>H17/J17</f>
        <v>2372.0589185681556</v>
      </c>
      <c r="L17" s="70">
        <f>'[3]AVANCE DE OBRA 01 AL 31 DIC 24'!$J$18</f>
        <v>56800</v>
      </c>
      <c r="M17" s="79" t="str">
        <f>'[3]AVANCE DE OBRA 01 AL 31 DIC 24'!$K$18</f>
        <v xml:space="preserve">FONDOS MUNICIPALES  </v>
      </c>
      <c r="N17" s="80">
        <v>1</v>
      </c>
      <c r="O17" s="104">
        <v>0.98480000000000001</v>
      </c>
      <c r="P17" s="74">
        <f>'[3]AVANCE DE OBRA 01 AL 31 DIC 24'!$M$18</f>
        <v>45604</v>
      </c>
      <c r="Q17" s="74">
        <f>'[3]AVANCE DE OBRA 01 AL 31 DIC 24'!$N$18</f>
        <v>45694</v>
      </c>
      <c r="R17" s="35" t="s">
        <v>23</v>
      </c>
    </row>
    <row r="18" spans="1:18" ht="54.95" customHeight="1" x14ac:dyDescent="0.25">
      <c r="A18" s="95"/>
      <c r="B18" s="96" t="str">
        <f>'[3]AVANCE DE OBRA 01 AL 31 DIC 24'!$A$19</f>
        <v>DOP/AD/08/2024</v>
      </c>
      <c r="C18" s="66" t="s">
        <v>35</v>
      </c>
      <c r="D18" s="26" t="s">
        <v>83</v>
      </c>
      <c r="E18" s="76" t="str">
        <f>'[3]AVANCE DE OBRA 01 AL 31 DIC 24'!$B$19</f>
        <v>C. MARCO ANTONIO VEGA
GUZMAN</v>
      </c>
      <c r="F18" s="66" t="str">
        <f>'[3]AVANCE DE OBRA 01 AL 31 DIC 24'!$D$19</f>
        <v>Ing. Jessica Alejandra Esparza Campos</v>
      </c>
      <c r="G18" s="105">
        <f>'[3]AVANCE DE OBRA 01 AL 31 DIC 24'!$E$19</f>
        <v>1068843.78</v>
      </c>
      <c r="H18" s="98"/>
      <c r="I18" s="98"/>
      <c r="J18" s="99"/>
      <c r="K18" s="106"/>
      <c r="L18" s="78">
        <v>56800</v>
      </c>
      <c r="M18" s="79" t="str">
        <f>'[3]AVANCE DE OBRA 01 AL 31 DIC 24'!$K$19</f>
        <v>FONDOS MUNICIPALES</v>
      </c>
      <c r="N18" s="72">
        <v>0.75</v>
      </c>
      <c r="O18" s="104">
        <v>0.69699999999999995</v>
      </c>
      <c r="P18" s="74">
        <f>'[3]AVANCE DE OBRA 01 AL 31 DIC 24'!$M$19</f>
        <v>45621</v>
      </c>
      <c r="Q18" s="74">
        <f>'[3]AVANCE DE OBRA 01 AL 31 DIC 24'!$N$19</f>
        <v>45710</v>
      </c>
      <c r="R18" s="35" t="s">
        <v>22</v>
      </c>
    </row>
    <row r="19" spans="1:18" ht="42.75" x14ac:dyDescent="0.2">
      <c r="A19" s="95"/>
      <c r="B19" s="96" t="str">
        <f>'[3]AVANCE DE OBRA 01 AL 31 DIC 24'!$A$20</f>
        <v>DOP/AD/09/2024</v>
      </c>
      <c r="C19" s="66" t="s">
        <v>36</v>
      </c>
      <c r="D19" s="26" t="s">
        <v>83</v>
      </c>
      <c r="E19" s="66" t="str">
        <f>'[3]AVANCE DE OBRA 01 AL 31 DIC 24'!$B$20</f>
        <v>PATIÑO MAYOREO FERRELECTRICO, S. A. DE C. V</v>
      </c>
      <c r="F19" s="66" t="str">
        <f>'[3]AVANCE DE OBRA 01 AL 31 DIC 24'!$D$20</f>
        <v>Ing. Jessica Alejandra Esparza Campos</v>
      </c>
      <c r="G19" s="97">
        <f>'[3]AVANCE DE OBRA 01 AL 31 DIC 24'!$E$20</f>
        <v>2466307.7400000002</v>
      </c>
      <c r="H19" s="98"/>
      <c r="I19" s="98"/>
      <c r="J19" s="107"/>
      <c r="K19" s="106"/>
      <c r="L19" s="78">
        <v>56800</v>
      </c>
      <c r="M19" s="79" t="str">
        <f>'[3]AVANCE DE OBRA 01 AL 31 DIC 24'!$K$20</f>
        <v>FONDOS MUNICIPALES</v>
      </c>
      <c r="N19" s="72">
        <v>1</v>
      </c>
      <c r="O19" s="72">
        <v>0.93</v>
      </c>
      <c r="P19" s="74">
        <f>'[3]AVANCE DE OBRA 01 AL 31 DIC 24'!$M$20</f>
        <v>45604</v>
      </c>
      <c r="Q19" s="74">
        <f>'[3]AVANCE DE OBRA 01 AL 31 DIC 24'!$N$20</f>
        <v>45674</v>
      </c>
      <c r="R19" s="35" t="s">
        <v>22</v>
      </c>
    </row>
    <row r="20" spans="1:18" ht="42.75" x14ac:dyDescent="0.2">
      <c r="A20" s="108"/>
      <c r="B20" s="81" t="str">
        <f>'[3]AVANCE DE OBRA 01 AL 31 DIC 24'!$A$21</f>
        <v>DOP/CSS/10/2024</v>
      </c>
      <c r="C20" s="52" t="s">
        <v>37</v>
      </c>
      <c r="D20" s="26" t="s">
        <v>83</v>
      </c>
      <c r="E20" s="52" t="str">
        <f>'[3]AVANCE DE OBRA 01 AL 31 DIC 24'!$B$21</f>
        <v>CONSTRUCTORA PVR, S.A. DE C.V.</v>
      </c>
      <c r="F20" s="52" t="str">
        <f>'[3]AVANCE DE OBRA 01 AL 31 DIC 24'!$D$21</f>
        <v>Arq. Pedro Noe Castellón Hernández</v>
      </c>
      <c r="G20" s="109">
        <f>'[3]AVANCE DE OBRA 01 AL 31 DIC 24'!$E$21</f>
        <v>12125515.619999999</v>
      </c>
      <c r="H20" s="110"/>
      <c r="I20" s="110"/>
      <c r="J20" s="110"/>
      <c r="K20" s="111"/>
      <c r="L20" s="86">
        <f>'[3]AVANCE DE OBRA 01 AL 31 DIC 24'!$J$21</f>
        <v>56800</v>
      </c>
      <c r="M20" s="92" t="str">
        <f>'[3]AVANCE DE OBRA 01 AL 31 DIC 24'!$K$21</f>
        <v>FONDOS MUNICIPALES</v>
      </c>
      <c r="N20" s="112">
        <v>0.1</v>
      </c>
      <c r="O20" s="60">
        <v>0</v>
      </c>
      <c r="P20" s="61">
        <f>'[3]AVANCE DE OBRA 01 AL 31 DIC 24'!$M$21</f>
        <v>45663</v>
      </c>
      <c r="Q20" s="61">
        <f>'[3]AVANCE DE OBRA 01 AL 31 DIC 24'!$N$21</f>
        <v>45783</v>
      </c>
      <c r="R20" s="35" t="s">
        <v>22</v>
      </c>
    </row>
    <row r="21" spans="1:18" ht="54.95" customHeight="1" x14ac:dyDescent="0.2">
      <c r="A21" s="113"/>
      <c r="B21" s="81" t="str">
        <f>'[3]AVANCE DE OBRA 01 AL 31 DIC 24'!$A$22</f>
        <v>DOP/AD/11/2024</v>
      </c>
      <c r="C21" s="52" t="s">
        <v>38</v>
      </c>
      <c r="D21" s="26" t="s">
        <v>83</v>
      </c>
      <c r="E21" s="52" t="str">
        <f>'[3]AVANCE DE OBRA 01 AL 31 DIC 24'!$B$22</f>
        <v>CONSTRUCTORA INOPARK S.A. DE C.V.</v>
      </c>
      <c r="F21" s="52" t="str">
        <f>'[3]AVANCE DE OBRA 01 AL 31 DIC 24'!$D$22</f>
        <v>Ing. Fernando Medina Jimenez</v>
      </c>
      <c r="G21" s="109">
        <f>'[3]AVANCE DE OBRA 01 AL 31 DIC 24'!$E$22</f>
        <v>10661329.17</v>
      </c>
      <c r="H21" s="110"/>
      <c r="I21" s="110"/>
      <c r="J21" s="110"/>
      <c r="K21" s="111"/>
      <c r="L21" s="86">
        <f>'[3]AVANCE DE OBRA 01 AL 31 DIC 24'!$J$22</f>
        <v>2500</v>
      </c>
      <c r="M21" s="92" t="str">
        <f>'[3]AVANCE DE OBRA 01 AL 31 DIC 24'!$K$22</f>
        <v xml:space="preserve">FONDOS MUNICIPALES  </v>
      </c>
      <c r="N21" s="93">
        <v>0.15</v>
      </c>
      <c r="O21" s="60">
        <v>0</v>
      </c>
      <c r="P21" s="61">
        <f>'[3]AVANCE DE OBRA 01 AL 31 DIC 24'!$M$22</f>
        <v>45670</v>
      </c>
      <c r="Q21" s="61">
        <f>'[3]AVANCE DE OBRA 01 AL 31 DIC 24'!$N$22</f>
        <v>45767</v>
      </c>
      <c r="R21" s="35" t="s">
        <v>22</v>
      </c>
    </row>
    <row r="22" spans="1:18" ht="54.95" customHeight="1" x14ac:dyDescent="0.2">
      <c r="A22" s="113"/>
      <c r="B22" s="81" t="str">
        <f>'[3]AVANCE DE OBRA 01 AL 31 DIC 24'!$A$23</f>
        <v>DOP/CSS/12/2024</v>
      </c>
      <c r="C22" s="52" t="s">
        <v>39</v>
      </c>
      <c r="D22" s="26" t="s">
        <v>83</v>
      </c>
      <c r="E22" s="52" t="str">
        <f>'[3]AVANCE DE OBRA 01 AL 31 DIC 24'!$B$23</f>
        <v>BRIORA TERRACERIAS CONSTRUCCIONES S.A. DE C.V.</v>
      </c>
      <c r="F22" s="52" t="str">
        <f>'[3]AVANCE DE OBRA 01 AL 31 DIC 24'!$D$23</f>
        <v xml:space="preserve">Ing. Daniel Arturo Betancourt Quintero </v>
      </c>
      <c r="G22" s="114">
        <f>'[3]AVANCE DE OBRA 01 AL 31 DIC 24'!$E$23</f>
        <v>3415722.55</v>
      </c>
      <c r="H22" s="115"/>
      <c r="I22" s="115"/>
      <c r="J22" s="110"/>
      <c r="K22" s="111"/>
      <c r="L22" s="86">
        <f>'[3]AVANCE DE OBRA 01 AL 31 DIC 24'!$J$23</f>
        <v>4500</v>
      </c>
      <c r="M22" s="92" t="str">
        <f>'[3]AVANCE DE OBRA 01 AL 31 DIC 24'!$K$23</f>
        <v xml:space="preserve">FONDOS MUNICIPALES  </v>
      </c>
      <c r="N22" s="112">
        <v>0.25</v>
      </c>
      <c r="O22" s="60">
        <v>0</v>
      </c>
      <c r="P22" s="61">
        <f>'[3]AVANCE DE OBRA 01 AL 31 DIC 24'!$M$23</f>
        <v>45667</v>
      </c>
      <c r="Q22" s="61">
        <f>'[3]AVANCE DE OBRA 01 AL 31 DIC 24'!$N$23</f>
        <v>45767</v>
      </c>
      <c r="R22" s="35" t="s">
        <v>22</v>
      </c>
    </row>
    <row r="23" spans="1:18" ht="54.95" customHeight="1" x14ac:dyDescent="0.2">
      <c r="A23" s="113"/>
      <c r="B23" s="81" t="str">
        <f>'[3]AVANCE DE OBRA 01 AL 31 DIC 24'!$A$24</f>
        <v>DOP/CSS/13/2024</v>
      </c>
      <c r="C23" s="52" t="s">
        <v>40</v>
      </c>
      <c r="D23" s="26" t="s">
        <v>83</v>
      </c>
      <c r="E23" s="52" t="str">
        <f>'[3]AVANCE DE OBRA 01 AL 31 DIC 24'!$B$24</f>
        <v>NIETO RIESTRA  DESARROLLADORA, S. A. DEC. V</v>
      </c>
      <c r="F23" s="52" t="str">
        <f>'[3]AVANCE DE OBRA 01 AL 31 DIC 24'!$D$24</f>
        <v>Arq. Pedro Noe Castellón Hernández</v>
      </c>
      <c r="G23" s="114">
        <f>'[3]AVANCE DE OBRA 01 AL 31 DIC 24'!$E$24</f>
        <v>3425549.19</v>
      </c>
      <c r="H23" s="110"/>
      <c r="I23" s="110"/>
      <c r="J23" s="110"/>
      <c r="K23" s="111"/>
      <c r="L23" s="86">
        <f>'[3]AVANCE DE OBRA 01 AL 31 DIC 24'!$J$24</f>
        <v>56800</v>
      </c>
      <c r="M23" s="92" t="str">
        <f>'[3]AVANCE DE OBRA 01 AL 31 DIC 24'!$K$24</f>
        <v>FONDOS MUNICIPALES</v>
      </c>
      <c r="N23" s="93">
        <v>0.45</v>
      </c>
      <c r="O23" s="116">
        <v>0.4269</v>
      </c>
      <c r="P23" s="61">
        <f>'[3]AVANCE DE OBRA 01 AL 31 DIC 24'!$M$24</f>
        <v>45667</v>
      </c>
      <c r="Q23" s="61">
        <f>'[3]AVANCE DE OBRA 01 AL 31 DIC 24'!$N$24</f>
        <v>45757</v>
      </c>
      <c r="R23" s="35" t="s">
        <v>22</v>
      </c>
    </row>
    <row r="24" spans="1:18" ht="54.95" customHeight="1" x14ac:dyDescent="0.2">
      <c r="A24" s="117"/>
      <c r="B24" s="81" t="str">
        <f>'[3]AVANCE DE OBRA 01 AL 31 DIC 24'!$A$25</f>
        <v>DOP/AD/14/2024</v>
      </c>
      <c r="C24" s="52" t="s">
        <v>41</v>
      </c>
      <c r="D24" s="26" t="s">
        <v>83</v>
      </c>
      <c r="E24" s="52" t="str">
        <f>'[3]AVANCE DE OBRA 01 AL 31 DIC 24'!$B$25</f>
        <v>GVC CONSTRUCTORA DE LA BAHIA S.A. DE C.V.</v>
      </c>
      <c r="F24" s="52" t="str">
        <f>'[3]AVANCE DE OBRA 01 AL 31 DIC 24'!$D$25</f>
        <v xml:space="preserve">Ing. Daniel Arturo Betancourt Quintero </v>
      </c>
      <c r="G24" s="109">
        <f>'[3]AVANCE DE OBRA 01 AL 31 DIC 24'!$E$25</f>
        <v>3840786.07</v>
      </c>
      <c r="H24" s="110"/>
      <c r="I24" s="110"/>
      <c r="J24" s="110"/>
      <c r="K24" s="111"/>
      <c r="L24" s="58">
        <f>'[3]AVANCE DE OBRA 01 AL 31 DIC 24'!$J$25</f>
        <v>4000</v>
      </c>
      <c r="M24" s="92" t="str">
        <f t="array" ref="M24:M25">'[3]AVANCE DE OBRA 01 AL 31 DIC 24'!$K$24:$K$25</f>
        <v>FONDOS MUNICIPALES</v>
      </c>
      <c r="N24" s="112">
        <v>0.2</v>
      </c>
      <c r="O24" s="60">
        <v>0</v>
      </c>
      <c r="P24" s="61">
        <f>'[3]AVANCE DE OBRA 01 AL 31 DIC 24'!$M$25</f>
        <v>45671</v>
      </c>
      <c r="Q24" s="61">
        <f>'[3]AVANCE DE OBRA 01 AL 31 DIC 24'!$N$25</f>
        <v>45761</v>
      </c>
      <c r="R24" s="35" t="s">
        <v>22</v>
      </c>
    </row>
    <row r="25" spans="1:18" ht="54.95" customHeight="1" x14ac:dyDescent="0.2">
      <c r="A25" s="108"/>
      <c r="B25" s="81" t="str">
        <f>'[3]AVANCE DE OBRA 01 AL 31 DIC 24'!$A$26</f>
        <v>DOP/AD/15/2024</v>
      </c>
      <c r="C25" s="52" t="s">
        <v>42</v>
      </c>
      <c r="D25" s="26" t="s">
        <v>83</v>
      </c>
      <c r="E25" s="52" t="str">
        <f>'[3]AVANCE DE OBRA 01 AL 31 DIC 24'!$B$26</f>
        <v>SERVICIOS CONSTRUBEROMA S.A. DE C.V.</v>
      </c>
      <c r="F25" s="52" t="str">
        <f>'[3]AVANCE DE OBRA 01 AL 31 DIC 24'!$D$26</f>
        <v xml:space="preserve">Ing. Daniel Arturo Betancourt Quintero </v>
      </c>
      <c r="G25" s="109">
        <f>'[3]AVANCE DE OBRA 01 AL 31 DIC 24'!$E$26</f>
        <v>3043965.04</v>
      </c>
      <c r="H25" s="110"/>
      <c r="I25" s="110"/>
      <c r="J25" s="110"/>
      <c r="K25" s="111"/>
      <c r="L25" s="92">
        <f>'[3]AVANCE DE OBRA 01 AL 31 DIC 24'!$J$26</f>
        <v>568</v>
      </c>
      <c r="M25" s="92" t="str">
        <v>FONDOS MUNICIPALES</v>
      </c>
      <c r="N25" s="118">
        <v>0.35</v>
      </c>
      <c r="O25" s="60">
        <v>0</v>
      </c>
      <c r="P25" s="61">
        <f>'[3]AVANCE DE OBRA 01 AL 31 DIC 24'!$M$26</f>
        <v>45672</v>
      </c>
      <c r="Q25" s="61">
        <f>'[3]AVANCE DE OBRA 01 AL 31 DIC 24'!$N$26</f>
        <v>45762</v>
      </c>
      <c r="R25" s="35" t="s">
        <v>22</v>
      </c>
    </row>
    <row r="26" spans="1:18" ht="54.95" customHeight="1" x14ac:dyDescent="0.2">
      <c r="A26" s="108"/>
      <c r="B26" s="81" t="str">
        <f>'[3]AVANCE DE OBRA 01 AL 31 DIC 24'!$A$27</f>
        <v>DOP/AD/16/2024</v>
      </c>
      <c r="C26" s="52" t="s">
        <v>43</v>
      </c>
      <c r="D26" s="26" t="s">
        <v>83</v>
      </c>
      <c r="E26" s="52" t="s">
        <v>54</v>
      </c>
      <c r="F26" s="52" t="str">
        <f>'[3]AVANCE DE OBRA 01 AL 31 DIC 24'!$D$27</f>
        <v xml:space="preserve">Ing. Daniel Arturo Betancourt Quintero </v>
      </c>
      <c r="G26" s="109">
        <f>'[3]AVANCE DE OBRA 01 AL 31 DIC 24'!$E$27</f>
        <v>2736294.43</v>
      </c>
      <c r="H26" s="115"/>
      <c r="I26" s="115"/>
      <c r="J26" s="110"/>
      <c r="K26" s="111"/>
      <c r="L26" s="92">
        <f>'[3]AVANCE DE OBRA 01 AL 31 DIC 24'!$J$27</f>
        <v>568</v>
      </c>
      <c r="M26" s="92" t="str">
        <f>'[3]AVANCE DE OBRA 01 AL 31 DIC 24'!$K$27</f>
        <v>FONDOS MUNICIPALES</v>
      </c>
      <c r="N26" s="112">
        <v>0.2</v>
      </c>
      <c r="O26" s="60">
        <v>0</v>
      </c>
      <c r="P26" s="61">
        <f>'[3]AVANCE DE OBRA 01 AL 31 DIC 24'!$M$27</f>
        <v>45667</v>
      </c>
      <c r="Q26" s="146">
        <v>45757</v>
      </c>
      <c r="R26" s="35" t="s">
        <v>22</v>
      </c>
    </row>
    <row r="27" spans="1:18" ht="54.95" customHeight="1" x14ac:dyDescent="0.2">
      <c r="A27" s="108"/>
      <c r="B27" s="81" t="str">
        <f>'[3]AVANCE DE OBRA 01 AL 31 DIC 24'!$A$28</f>
        <v>DOP/AD/17/2024</v>
      </c>
      <c r="C27" s="52" t="s">
        <v>44</v>
      </c>
      <c r="D27" s="26" t="s">
        <v>83</v>
      </c>
      <c r="E27" s="52" t="str">
        <f>'[3]AVANCE DE OBRA 01 AL 31 DIC 24'!$B$28</f>
        <v>NIETO RIESTRA  DESARROLLADORA, S. A. DEC. V</v>
      </c>
      <c r="F27" s="52" t="str">
        <f>'[3]AVANCE DE OBRA 01 AL 31 DIC 24'!$D$28</f>
        <v>Arq. Bresly Anahi Quezada Navarrete</v>
      </c>
      <c r="G27" s="109">
        <f>'[3]AVANCE DE OBRA 01 AL 31 DIC 24'!$E$28</f>
        <v>12057458.91</v>
      </c>
      <c r="H27" s="110"/>
      <c r="I27" s="110"/>
      <c r="J27" s="110"/>
      <c r="K27" s="111"/>
      <c r="L27" s="86">
        <f>'[3]AVANCE DE OBRA 01 AL 31 DIC 24'!$J$28</f>
        <v>56800</v>
      </c>
      <c r="M27" s="92" t="str">
        <f>'[3]AVANCE DE OBRA 01 AL 31 DIC 24'!$K$28</f>
        <v>FONDOS MUNICIPALES</v>
      </c>
      <c r="N27" s="93">
        <v>0.2</v>
      </c>
      <c r="O27" s="60">
        <v>0</v>
      </c>
      <c r="P27" s="61">
        <f>'[3]AVANCE DE OBRA 01 AL 31 DIC 24'!$M$28</f>
        <v>45666</v>
      </c>
      <c r="Q27" s="61">
        <f>'[3]AVANCE DE OBRA 01 AL 31 DIC 24'!$N$28</f>
        <v>45766</v>
      </c>
      <c r="R27" s="35" t="s">
        <v>22</v>
      </c>
    </row>
    <row r="28" spans="1:18" ht="54.95" customHeight="1" x14ac:dyDescent="0.25">
      <c r="A28" s="119"/>
      <c r="B28" s="96" t="str">
        <f>'[3]AVANCE DE OBRA 01 AL 31 DIC 24'!$A$29</f>
        <v>DOP/AD/18/2024</v>
      </c>
      <c r="C28" s="66" t="s">
        <v>45</v>
      </c>
      <c r="D28" s="26" t="s">
        <v>83</v>
      </c>
      <c r="E28" s="66" t="str">
        <f>'[3]AVANCE DE OBRA 01 AL 31 DIC 24'!$B$29</f>
        <v>ING. JUAN RAMON MIRAMONTES ALDANA</v>
      </c>
      <c r="F28" s="66" t="str">
        <f>'[3]AVANCE DE OBRA 01 AL 31 DIC 24'!$D$29</f>
        <v>Ing. Fernando Medina Jimenez</v>
      </c>
      <c r="G28" s="120">
        <f>'[3]AVANCE DE OBRA 01 AL 31 DIC 24'!$E$29</f>
        <v>5407278.5</v>
      </c>
      <c r="H28" s="107"/>
      <c r="I28" s="107"/>
      <c r="J28" s="107"/>
      <c r="K28" s="121"/>
      <c r="L28" s="70">
        <f>'[3]AVANCE DE OBRA 01 AL 31 DIC 24'!$J$29</f>
        <v>106800</v>
      </c>
      <c r="M28" s="79" t="str">
        <f>'[3]AVANCE DE OBRA 01 AL 31 DIC 24'!$K$29</f>
        <v>FONDOS MUNICIPALES</v>
      </c>
      <c r="N28" s="122"/>
      <c r="O28" s="123"/>
      <c r="P28" s="74">
        <f>'[3]AVANCE DE OBRA 01 AL 31 DIC 24'!$M$29</f>
        <v>45666</v>
      </c>
      <c r="Q28" s="74">
        <f>'[3]AVANCE DE OBRA 01 AL 31 DIC 24'!$N$29</f>
        <v>45765</v>
      </c>
      <c r="R28" s="35" t="s">
        <v>22</v>
      </c>
    </row>
    <row r="29" spans="1:18" ht="69" customHeight="1" x14ac:dyDescent="0.2">
      <c r="A29" s="113"/>
      <c r="B29" s="81" t="str">
        <f>'[3]AVANCE DE OBRA 01 AL 31 DIC 24'!$A$30</f>
        <v>DOP/CSS/19/2024</v>
      </c>
      <c r="C29" s="52" t="s">
        <v>46</v>
      </c>
      <c r="D29" s="26" t="s">
        <v>83</v>
      </c>
      <c r="E29" s="52" t="str">
        <f>'[3]AVANCE DE OBRA 01 AL 31 DIC 24'!$B$30</f>
        <v>INGENIERIA Y ARQUITECTURA ESPECIALIZADA DEL CENTRO S.A. DE C.V.</v>
      </c>
      <c r="F29" s="52" t="str">
        <f>'[3]AVANCE DE OBRA 01 AL 31 DIC 24'!$D$30</f>
        <v>Arq. Sergio Enrique Garcia Ruiz</v>
      </c>
      <c r="G29" s="109">
        <f>'[3]AVANCE DE OBRA 01 AL 31 DIC 24'!$E$30</f>
        <v>6049726.5199999996</v>
      </c>
      <c r="H29" s="115"/>
      <c r="I29" s="115"/>
      <c r="J29" s="110"/>
      <c r="K29" s="111"/>
      <c r="L29" s="86">
        <f>'[3]AVANCE DE OBRA 01 AL 31 DIC 24'!$J$30</f>
        <v>56800</v>
      </c>
      <c r="M29" s="92" t="str">
        <f>'[3]AVANCE DE OBRA 01 AL 31 DIC 24'!$K$30</f>
        <v>FONDOS MUNICIPALES</v>
      </c>
      <c r="N29" s="60">
        <v>0.4</v>
      </c>
      <c r="O29" s="60">
        <v>0</v>
      </c>
      <c r="P29" s="61">
        <f>'[3]AVANCE DE OBRA 01 AL 31 DIC 24'!$M$30</f>
        <v>45665</v>
      </c>
      <c r="Q29" s="61">
        <f>'[3]AVANCE DE OBRA 01 AL 31 DIC 24'!$N$30</f>
        <v>45765</v>
      </c>
      <c r="R29" s="35" t="s">
        <v>24</v>
      </c>
    </row>
    <row r="30" spans="1:18" ht="62.25" customHeight="1" x14ac:dyDescent="0.2">
      <c r="A30" s="113"/>
      <c r="B30" s="81" t="str">
        <f>'[3]AVANCE DE OBRA 01 AL 31 DIC 24'!$A$31</f>
        <v>DOP/CSS/20/2024</v>
      </c>
      <c r="C30" s="52" t="s">
        <v>47</v>
      </c>
      <c r="D30" s="26" t="s">
        <v>83</v>
      </c>
      <c r="E30" s="52" t="str">
        <f>'[3]AVANCE DE OBRA 01 AL 31 DIC 24'!$B$31</f>
        <v>PATIÑO MAYOREO FERRELECTRICO, S.A. DE C.V.</v>
      </c>
      <c r="F30" s="52" t="str">
        <f>'[3]AVANCE DE OBRA 01 AL 31 DIC 24'!$D$31</f>
        <v>Arq. Sergio Enrique Garcia Ruiz</v>
      </c>
      <c r="G30" s="109">
        <f>'[3]AVANCE DE OBRA 01 AL 31 DIC 24'!$E$31</f>
        <v>12205992.68</v>
      </c>
      <c r="H30" s="115"/>
      <c r="I30" s="115"/>
      <c r="J30" s="110"/>
      <c r="K30" s="111"/>
      <c r="L30" s="92" t="str">
        <f>'[3]AVANCE DE OBRA 01 AL 31 DIC 24'!$J$31</f>
        <v>224,00</v>
      </c>
      <c r="M30" s="92" t="str">
        <f>'[3]AVANCE DE OBRA 01 AL 31 DIC 24'!$K$31</f>
        <v>FONDOS MUNICIPALES</v>
      </c>
      <c r="N30" s="124">
        <v>0.05</v>
      </c>
      <c r="O30" s="60">
        <v>0</v>
      </c>
      <c r="P30" s="61">
        <f>'[3]AVANCE DE OBRA 01 AL 31 DIC 24'!$M$31</f>
        <v>45665</v>
      </c>
      <c r="Q30" s="61">
        <f>'[3]AVANCE DE OBRA 01 AL 31 DIC 24'!$N$31</f>
        <v>45785</v>
      </c>
      <c r="R30" s="35" t="s">
        <v>22</v>
      </c>
    </row>
    <row r="31" spans="1:18" ht="42.75" x14ac:dyDescent="0.2">
      <c r="A31" s="113"/>
      <c r="B31" s="81" t="str">
        <f>'[3]AVANCE DE OBRA 01 AL 31 DIC 24'!$A$32</f>
        <v>DOP/CSS/21/2024</v>
      </c>
      <c r="C31" s="52" t="s">
        <v>48</v>
      </c>
      <c r="D31" s="26" t="s">
        <v>83</v>
      </c>
      <c r="E31" s="52" t="str">
        <f>'[3]AVANCE DE OBRA 01 AL 31 DIC 24'!$B$32</f>
        <v>NIETO RIESTRA DESARROLLADORA, S. A. DEC. V</v>
      </c>
      <c r="F31" s="52" t="str">
        <f>'[3]AVANCE DE OBRA 01 AL 31 DIC 24'!$D$32</f>
        <v>Arq. Sergio Enrique Garcia Ruiz</v>
      </c>
      <c r="G31" s="109">
        <f>'[3]AVANCE DE OBRA 01 AL 31 DIC 24'!$E$32</f>
        <v>11634489.33</v>
      </c>
      <c r="H31" s="125"/>
      <c r="I31" s="125"/>
      <c r="J31" s="110"/>
      <c r="K31" s="111"/>
      <c r="L31" s="86">
        <v>56800</v>
      </c>
      <c r="M31" s="92" t="str">
        <f>'[3]AVANCE DE OBRA 01 AL 31 DIC 24'!$K$32</f>
        <v>FONDOS MUNICIPALES</v>
      </c>
      <c r="N31" s="93">
        <v>0.05</v>
      </c>
      <c r="O31" s="60">
        <v>0</v>
      </c>
      <c r="P31" s="61">
        <f>'[3]AVANCE DE OBRA 01 AL 31 DIC 24'!$M$32</f>
        <v>45672</v>
      </c>
      <c r="Q31" s="61">
        <f>'[3]AVANCE DE OBRA 01 AL 31 DIC 24'!$N$32</f>
        <v>45792</v>
      </c>
      <c r="R31" s="35" t="s">
        <v>22</v>
      </c>
    </row>
    <row r="32" spans="1:18" ht="69.75" customHeight="1" x14ac:dyDescent="0.2">
      <c r="A32" s="71"/>
      <c r="B32" s="96" t="str">
        <f>'[3]AVANCE DE OBRA 01 AL 31 DIC 24'!$A$33</f>
        <v>DOP/CSS/22/2024</v>
      </c>
      <c r="C32" s="75" t="s">
        <v>49</v>
      </c>
      <c r="D32" s="26" t="s">
        <v>83</v>
      </c>
      <c r="E32" s="66" t="str">
        <f>'[3]AVANCE DE OBRA 01 AL 31 DIC 24'!$B$33</f>
        <v>ADMINISTRACIÓN Y CONSTRUCCIÓN EDIMEX, S.A. DE C.V.</v>
      </c>
      <c r="F32" s="66" t="str">
        <f>'[3]AVANCE DE OBRA 01 AL 31 DIC 24'!$D$33</f>
        <v>Arq. Sergio Enrique Garcia Ruiz</v>
      </c>
      <c r="G32" s="120">
        <f>'[3]AVANCE DE OBRA 01 AL 31 DIC 24'!$E$33</f>
        <v>11781340.18</v>
      </c>
      <c r="H32" s="126"/>
      <c r="I32" s="126"/>
      <c r="J32" s="107"/>
      <c r="K32" s="121"/>
      <c r="L32" s="70">
        <v>56800</v>
      </c>
      <c r="M32" s="79" t="str">
        <f>'[3]AVANCE DE OBRA 01 AL 31 DIC 24'!$K$33</f>
        <v>FONDOS MUNICIPALES</v>
      </c>
      <c r="N32" s="127">
        <v>0.05</v>
      </c>
      <c r="O32" s="80">
        <v>0</v>
      </c>
      <c r="P32" s="74">
        <f>'[3]AVANCE DE OBRA 01 AL 31 DIC 24'!$M$33</f>
        <v>45665</v>
      </c>
      <c r="Q32" s="74">
        <f>'[3]AVANCE DE OBRA 01 AL 31 DIC 24'!$N$33</f>
        <v>45785</v>
      </c>
      <c r="R32" s="35" t="s">
        <v>22</v>
      </c>
    </row>
    <row r="33" spans="1:18" ht="54.95" customHeight="1" x14ac:dyDescent="0.2">
      <c r="A33" s="113"/>
      <c r="B33" s="81" t="str">
        <f>'[3]AVANCE DE OBRA 01 AL 31 DIC 24'!$A$34</f>
        <v>DOP/AD/23/2024</v>
      </c>
      <c r="C33" s="52" t="s">
        <v>50</v>
      </c>
      <c r="D33" s="26" t="s">
        <v>83</v>
      </c>
      <c r="E33" s="52" t="str">
        <f>'[3]AVANCE DE OBRA 01 AL 31 DIC 24'!$B$34</f>
        <v>CONSTRUCTORA SOLURG, S. de R. L. de C. V.</v>
      </c>
      <c r="F33" s="52" t="str">
        <f>'[3]AVANCE DE OBRA 01 AL 31 DIC 24'!$D$34</f>
        <v>Arq. Pedro Noe Castellón Hernández</v>
      </c>
      <c r="G33" s="109">
        <f>'[3]AVANCE DE OBRA 01 AL 31 DIC 24'!$E$34</f>
        <v>3425549.19</v>
      </c>
      <c r="H33" s="125"/>
      <c r="I33" s="125"/>
      <c r="J33" s="110"/>
      <c r="K33" s="111"/>
      <c r="L33" s="86">
        <v>1900</v>
      </c>
      <c r="M33" s="92" t="str">
        <f>'[3]AVANCE DE OBRA 01 AL 31 DIC 24'!$K$34</f>
        <v>FONDOS MUNICIPALES</v>
      </c>
      <c r="N33" s="60">
        <v>0.33</v>
      </c>
      <c r="O33" s="60">
        <v>0</v>
      </c>
      <c r="P33" s="61">
        <f>'[3]AVANCE DE OBRA 01 AL 31 DIC 24'!$M$34</f>
        <v>45667</v>
      </c>
      <c r="Q33" s="61">
        <f>'[3]AVANCE DE OBRA 01 AL 31 DIC 24'!$N$34</f>
        <v>45757</v>
      </c>
      <c r="R33" s="35" t="s">
        <v>22</v>
      </c>
    </row>
    <row r="34" spans="1:18" ht="54.95" customHeight="1" x14ac:dyDescent="0.2">
      <c r="A34" s="71"/>
      <c r="B34" s="96" t="str">
        <f>'[3]AVANCE DE OBRA 01 AL 31 DIC 24'!$A$35</f>
        <v>DOP/AD/24/2024</v>
      </c>
      <c r="C34" s="66" t="s">
        <v>51</v>
      </c>
      <c r="D34" s="26" t="s">
        <v>83</v>
      </c>
      <c r="E34" s="66" t="str">
        <f>'[3]AVANCE DE OBRA 01 AL 31 DIC 24'!$B$35</f>
        <v>OPERADORA DE PROYECTOS ARH, S.A. DE C.V</v>
      </c>
      <c r="F34" s="66" t="str">
        <f>'[3]AVANCE DE OBRA 01 AL 31 DIC 24'!$D$35</f>
        <v>Ing. Jessica Alejandra Esparza Campos</v>
      </c>
      <c r="G34" s="120">
        <f>'[3]AVANCE DE OBRA 01 AL 31 DIC 24'!$E$35</f>
        <v>2451251.36</v>
      </c>
      <c r="H34" s="128"/>
      <c r="I34" s="128"/>
      <c r="J34" s="107"/>
      <c r="K34" s="121"/>
      <c r="L34" s="79">
        <v>390</v>
      </c>
      <c r="M34" s="79" t="str">
        <f>'[3]AVANCE DE OBRA 01 AL 31 DIC 24'!$K$35</f>
        <v>FONDOS MUNICIPALES</v>
      </c>
      <c r="N34" s="72">
        <v>0.1</v>
      </c>
      <c r="O34" s="80">
        <v>0</v>
      </c>
      <c r="P34" s="74">
        <f>'[3]AVANCE DE OBRA 01 AL 31 DIC 24'!$M$35</f>
        <v>45665</v>
      </c>
      <c r="Q34" s="74">
        <f>'[3]AVANCE DE OBRA 01 AL 31 DIC 24'!$N$35</f>
        <v>45754</v>
      </c>
      <c r="R34" s="129" t="s">
        <v>22</v>
      </c>
    </row>
    <row r="35" spans="1:18" ht="54.95" customHeight="1" x14ac:dyDescent="0.2">
      <c r="A35" s="130"/>
      <c r="B35" s="6" t="str">
        <f>'[3]AVANCE DE OBRA 01 AL 31 DIC 24'!$A$36</f>
        <v>DOP/AD/25/2024</v>
      </c>
      <c r="C35" s="5" t="s">
        <v>52</v>
      </c>
      <c r="D35" s="26" t="s">
        <v>83</v>
      </c>
      <c r="E35" s="5" t="s">
        <v>53</v>
      </c>
      <c r="F35" s="5" t="str">
        <f>'[3]AVANCE DE OBRA 01 AL 31 DIC 24'!$D$36</f>
        <v>Ing. Jessica Alejandra Esparza Campos</v>
      </c>
      <c r="G35" s="131">
        <f>'[3]AVANCE DE OBRA 01 AL 31 DIC 24'!$E$36</f>
        <v>2440937.8199999998</v>
      </c>
      <c r="H35" s="132"/>
      <c r="I35" s="132"/>
      <c r="J35" s="133"/>
      <c r="K35" s="134"/>
      <c r="L35" s="4">
        <v>568</v>
      </c>
      <c r="M35" s="4" t="str">
        <f>'[3]AVANCE DE OBRA 01 AL 31 DIC 24'!$K$36</f>
        <v>FONDOS MUNICIPALES</v>
      </c>
      <c r="N35" s="12">
        <v>0.05</v>
      </c>
      <c r="O35" s="13">
        <v>0</v>
      </c>
      <c r="P35" s="2">
        <f>'[3]AVANCE DE OBRA 01 AL 31 DIC 24'!$M$36</f>
        <v>45665</v>
      </c>
      <c r="Q35" s="2">
        <f>'[3]AVANCE DE OBRA 01 AL 31 DIC 24'!$N$36</f>
        <v>45754</v>
      </c>
      <c r="R35" s="35" t="s">
        <v>22</v>
      </c>
    </row>
    <row r="36" spans="1:18" ht="51" customHeight="1" x14ac:dyDescent="0.2">
      <c r="B36" s="6" t="s">
        <v>55</v>
      </c>
      <c r="C36" s="16" t="s">
        <v>56</v>
      </c>
      <c r="D36" s="26" t="s">
        <v>83</v>
      </c>
      <c r="E36" s="5" t="s">
        <v>57</v>
      </c>
      <c r="F36" s="5" t="s">
        <v>58</v>
      </c>
      <c r="G36" s="3">
        <v>6913479.7400000002</v>
      </c>
      <c r="H36" s="1"/>
      <c r="I36" s="1"/>
      <c r="J36" s="1"/>
      <c r="K36" s="1"/>
      <c r="L36" s="11">
        <v>2080</v>
      </c>
      <c r="M36" s="4" t="s">
        <v>61</v>
      </c>
      <c r="N36" s="12">
        <v>0.05</v>
      </c>
      <c r="O36" s="13">
        <v>0</v>
      </c>
      <c r="P36" s="2">
        <v>45687</v>
      </c>
      <c r="Q36" s="2">
        <v>45787</v>
      </c>
      <c r="R36" s="135" t="s">
        <v>22</v>
      </c>
    </row>
    <row r="37" spans="1:18" ht="45" customHeight="1" x14ac:dyDescent="0.2">
      <c r="B37" s="6" t="s">
        <v>59</v>
      </c>
      <c r="C37" s="1" t="s">
        <v>60</v>
      </c>
      <c r="D37" s="26" t="s">
        <v>83</v>
      </c>
      <c r="E37" s="5" t="s">
        <v>64</v>
      </c>
      <c r="F37" s="5" t="s">
        <v>58</v>
      </c>
      <c r="G37" s="3">
        <v>8613690.4299999997</v>
      </c>
      <c r="H37" s="1"/>
      <c r="I37" s="1"/>
      <c r="J37" s="1"/>
      <c r="K37" s="1"/>
      <c r="L37" s="11">
        <v>1200</v>
      </c>
      <c r="M37" s="4" t="s">
        <v>65</v>
      </c>
      <c r="N37" s="13">
        <v>0.05</v>
      </c>
      <c r="O37" s="13">
        <v>0</v>
      </c>
      <c r="P37" s="2">
        <v>45687</v>
      </c>
      <c r="Q37" s="2">
        <v>45806</v>
      </c>
      <c r="R37" s="135" t="s">
        <v>22</v>
      </c>
    </row>
    <row r="38" spans="1:18" ht="45" customHeight="1" x14ac:dyDescent="0.2">
      <c r="B38" s="14" t="s">
        <v>62</v>
      </c>
      <c r="C38" s="1" t="s">
        <v>63</v>
      </c>
      <c r="D38" s="26" t="s">
        <v>83</v>
      </c>
      <c r="E38" s="5" t="s">
        <v>66</v>
      </c>
      <c r="F38" s="5" t="s">
        <v>58</v>
      </c>
      <c r="G38" s="15">
        <v>4436442.2699999996</v>
      </c>
      <c r="H38" s="1"/>
      <c r="I38" s="1"/>
      <c r="J38" s="1"/>
      <c r="K38" s="1"/>
      <c r="L38" s="11">
        <v>1200</v>
      </c>
      <c r="M38" s="4" t="s">
        <v>65</v>
      </c>
      <c r="N38" s="13">
        <v>0.05</v>
      </c>
      <c r="O38" s="13">
        <v>0</v>
      </c>
      <c r="P38" s="2">
        <v>45687</v>
      </c>
      <c r="Q38" s="2">
        <v>45776</v>
      </c>
      <c r="R38" s="135" t="s">
        <v>22</v>
      </c>
    </row>
    <row r="39" spans="1:18" ht="45" customHeight="1" x14ac:dyDescent="0.2">
      <c r="B39" s="6" t="s">
        <v>67</v>
      </c>
      <c r="C39" s="136" t="s">
        <v>68</v>
      </c>
      <c r="D39" s="26" t="s">
        <v>83</v>
      </c>
      <c r="E39" s="5" t="s">
        <v>69</v>
      </c>
      <c r="F39" s="5" t="s">
        <v>58</v>
      </c>
      <c r="G39" s="3">
        <v>7133606.9800000004</v>
      </c>
      <c r="H39" s="1"/>
      <c r="I39" s="1"/>
      <c r="J39" s="1"/>
      <c r="K39" s="1"/>
      <c r="L39" s="11">
        <v>1200</v>
      </c>
      <c r="M39" s="4" t="s">
        <v>65</v>
      </c>
      <c r="N39" s="13">
        <v>0.05</v>
      </c>
      <c r="O39" s="13">
        <v>0</v>
      </c>
      <c r="P39" s="2">
        <v>45687</v>
      </c>
      <c r="Q39" s="2">
        <v>45806</v>
      </c>
      <c r="R39" s="135" t="s">
        <v>22</v>
      </c>
    </row>
    <row r="40" spans="1:18" ht="45" customHeight="1" x14ac:dyDescent="0.2">
      <c r="B40" s="7" t="s">
        <v>70</v>
      </c>
      <c r="C40" s="5" t="s">
        <v>71</v>
      </c>
      <c r="D40" s="26" t="s">
        <v>83</v>
      </c>
      <c r="E40" s="5" t="s">
        <v>72</v>
      </c>
      <c r="F40" s="5" t="s">
        <v>73</v>
      </c>
      <c r="G40" s="8">
        <v>4757022.37</v>
      </c>
      <c r="H40" s="5"/>
      <c r="I40" s="5"/>
      <c r="J40" s="5"/>
      <c r="K40" s="5"/>
      <c r="L40" s="11">
        <v>1200</v>
      </c>
      <c r="M40" s="5" t="s">
        <v>65</v>
      </c>
      <c r="N40" s="13">
        <v>0.05</v>
      </c>
      <c r="O40" s="13">
        <v>0</v>
      </c>
      <c r="P40" s="2">
        <v>45687</v>
      </c>
      <c r="Q40" s="2">
        <v>45836</v>
      </c>
      <c r="R40" s="135" t="s">
        <v>22</v>
      </c>
    </row>
    <row r="41" spans="1:18" ht="45" customHeight="1" x14ac:dyDescent="0.2">
      <c r="B41" s="7" t="s">
        <v>74</v>
      </c>
      <c r="C41" s="5" t="s">
        <v>75</v>
      </c>
      <c r="D41" s="26" t="s">
        <v>83</v>
      </c>
      <c r="E41" s="5" t="s">
        <v>76</v>
      </c>
      <c r="F41" s="5" t="s">
        <v>77</v>
      </c>
      <c r="G41" s="8">
        <v>6720617.3399999999</v>
      </c>
      <c r="H41" s="5"/>
      <c r="I41" s="5"/>
      <c r="J41" s="5"/>
      <c r="K41" s="5"/>
      <c r="L41" s="4">
        <v>500</v>
      </c>
      <c r="M41" s="5" t="s">
        <v>65</v>
      </c>
      <c r="N41" s="13">
        <v>0.05</v>
      </c>
      <c r="O41" s="13">
        <v>0</v>
      </c>
      <c r="P41" s="2">
        <v>45687</v>
      </c>
      <c r="Q41" s="2">
        <v>45807</v>
      </c>
      <c r="R41" s="135" t="s">
        <v>22</v>
      </c>
    </row>
    <row r="42" spans="1:18" ht="45" customHeight="1" x14ac:dyDescent="0.2">
      <c r="B42" s="7" t="s">
        <v>78</v>
      </c>
      <c r="C42" s="16" t="s">
        <v>79</v>
      </c>
      <c r="D42" s="26" t="s">
        <v>83</v>
      </c>
      <c r="E42" s="16" t="s">
        <v>80</v>
      </c>
      <c r="F42" s="5" t="s">
        <v>81</v>
      </c>
      <c r="G42" s="8">
        <v>2409759.83</v>
      </c>
      <c r="H42" s="16"/>
      <c r="I42" s="16"/>
      <c r="J42" s="16"/>
      <c r="K42" s="16"/>
      <c r="L42" s="4">
        <v>540</v>
      </c>
      <c r="M42" s="5" t="s">
        <v>65</v>
      </c>
      <c r="N42" s="13">
        <v>0.05</v>
      </c>
      <c r="O42" s="13">
        <v>0</v>
      </c>
      <c r="P42" s="2">
        <v>45678</v>
      </c>
      <c r="Q42" s="2">
        <v>45767</v>
      </c>
      <c r="R42" s="135" t="s">
        <v>22</v>
      </c>
    </row>
  </sheetData>
  <mergeCells count="5">
    <mergeCell ref="F2:N2"/>
    <mergeCell ref="F3:N3"/>
    <mergeCell ref="F4:G4"/>
    <mergeCell ref="H4:N4"/>
    <mergeCell ref="F5:N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2025-02-19T15:17:50Z</dcterms:modified>
</cp:coreProperties>
</file>